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120" windowHeight="9120" tabRatio="853" activeTab="13"/>
  </bookViews>
  <sheets>
    <sheet name="Fiche Identité" sheetId="1" r:id="rId1"/>
    <sheet name="Experts"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Tableaux récapitulatifs" sheetId="13" r:id="rId13"/>
    <sheet name="Notice" sheetId="14" r:id="rId14"/>
    <sheet name="Unité support" sheetId="15" r:id="rId15"/>
  </sheets>
  <definedNames>
    <definedName name="_xlnm.Print_Area" localSheetId="1">'Experts'!$A$1:$F$41</definedName>
    <definedName name="_xlnm.Print_Area" localSheetId="0">'Fiche Identité'!$A$1:$F$82</definedName>
    <definedName name="_xlnm.Print_Area" localSheetId="13">'Notice'!$A$1:$B$122</definedName>
    <definedName name="_xlnm.Print_Area" localSheetId="11">'Part10'!$A$1:$M$81</definedName>
    <definedName name="_xlnm.Print_Area" localSheetId="2">'Part1-Coor'!$A$1:$M$255</definedName>
    <definedName name="_xlnm.Print_Area" localSheetId="3">'Part2'!$A$1:$M$81</definedName>
    <definedName name="_xlnm.Print_Area" localSheetId="4">'Part3'!$A$1:$M$81</definedName>
    <definedName name="_xlnm.Print_Area" localSheetId="5">'Part4'!$A$1:$M$81</definedName>
    <definedName name="_xlnm.Print_Area" localSheetId="6">'Part5'!$A$1:$M$81</definedName>
    <definedName name="_xlnm.Print_Area" localSheetId="7">'Part6'!$A$1:$M$81</definedName>
    <definedName name="_xlnm.Print_Area" localSheetId="8">'Part7'!$A$1:$M$81</definedName>
    <definedName name="_xlnm.Print_Area" localSheetId="9">'Part8'!$A$1:$M$81</definedName>
    <definedName name="_xlnm.Print_Area" localSheetId="10">'Part9'!$A$1:$M$81</definedName>
    <definedName name="_xlnm.Print_Area" localSheetId="12">'Tableaux récapitulatifs'!$A$1:$T$95</definedName>
  </definedNames>
  <calcPr fullCalcOnLoad="1"/>
</workbook>
</file>

<file path=xl/comments1.xml><?xml version="1.0" encoding="utf-8"?>
<comments xmlns="http://schemas.openxmlformats.org/spreadsheetml/2006/main">
  <authors>
    <author>GauthierA</author>
    <author>Gentier</author>
    <author>Anonyme</author>
    <author>Alain Gauthier</author>
    <author>SP166092</author>
  </authors>
  <commentList>
    <comment ref="B13" authorId="0">
      <text>
        <r>
          <rPr>
            <b/>
            <sz val="10"/>
            <rFont val="Arial"/>
            <family val="2"/>
          </rPr>
          <t>Maximum 20 caractères</t>
        </r>
      </text>
    </comment>
    <comment ref="B19" authorId="0">
      <text>
        <r>
          <rPr>
            <b/>
            <sz val="8"/>
            <rFont val="Tahoma"/>
            <family val="0"/>
          </rPr>
          <t xml:space="preserve">Pour cet appel à projets, 
la durée du projet doit être comprise entre </t>
        </r>
        <r>
          <rPr>
            <b/>
            <sz val="8"/>
            <color indexed="10"/>
            <rFont val="Tahoma"/>
            <family val="2"/>
          </rPr>
          <t>18</t>
        </r>
        <r>
          <rPr>
            <b/>
            <sz val="8"/>
            <rFont val="Tahoma"/>
            <family val="0"/>
          </rPr>
          <t xml:space="preserve"> et </t>
        </r>
        <r>
          <rPr>
            <b/>
            <sz val="8"/>
            <color indexed="10"/>
            <rFont val="Tahoma"/>
            <family val="2"/>
          </rPr>
          <t>24 mois</t>
        </r>
        <r>
          <rPr>
            <b/>
            <sz val="8"/>
            <rFont val="Tahoma"/>
            <family val="0"/>
          </rPr>
          <t>.</t>
        </r>
      </text>
    </comment>
    <comment ref="B14" authorId="1">
      <text>
        <r>
          <rPr>
            <b/>
            <sz val="8"/>
            <rFont val="Tahoma"/>
            <family val="0"/>
          </rPr>
          <t>2 lignes maximum</t>
        </r>
        <r>
          <rPr>
            <sz val="8"/>
            <rFont val="Tahoma"/>
            <family val="0"/>
          </rPr>
          <t xml:space="preserve">
</t>
        </r>
      </text>
    </comment>
    <comment ref="B16" authorId="1">
      <text>
        <r>
          <rPr>
            <b/>
            <sz val="8"/>
            <rFont val="Tahoma"/>
            <family val="0"/>
          </rPr>
          <t>2 lignes maximum</t>
        </r>
        <r>
          <rPr>
            <sz val="8"/>
            <rFont val="Tahoma"/>
            <family val="0"/>
          </rPr>
          <t xml:space="preserve">
</t>
        </r>
      </text>
    </comment>
    <comment ref="C21" authorId="2">
      <text>
        <r>
          <rPr>
            <b/>
            <sz val="8"/>
            <rFont val="Tahoma"/>
            <family val="0"/>
          </rPr>
          <t>Menu déroulant</t>
        </r>
        <r>
          <rPr>
            <sz val="8"/>
            <rFont val="Tahoma"/>
            <family val="0"/>
          </rPr>
          <t xml:space="preserve">
</t>
        </r>
      </text>
    </comment>
    <comment ref="C22" authorId="1">
      <text>
        <r>
          <rPr>
            <b/>
            <sz val="8"/>
            <rFont val="Tahoma"/>
            <family val="0"/>
          </rPr>
          <t>Menu déroulant</t>
        </r>
        <r>
          <rPr>
            <sz val="8"/>
            <rFont val="Tahoma"/>
            <family val="0"/>
          </rPr>
          <t xml:space="preserve">
</t>
        </r>
      </text>
    </comment>
    <comment ref="C24" authorId="1">
      <text>
        <r>
          <rPr>
            <b/>
            <sz val="8"/>
            <rFont val="Tahoma"/>
            <family val="0"/>
          </rPr>
          <t>Menu déroulant</t>
        </r>
        <r>
          <rPr>
            <sz val="8"/>
            <rFont val="Tahoma"/>
            <family val="0"/>
          </rPr>
          <t xml:space="preserve">
</t>
        </r>
      </text>
    </comment>
    <comment ref="C26" authorId="1">
      <text>
        <r>
          <rPr>
            <b/>
            <sz val="8"/>
            <rFont val="Tahoma"/>
            <family val="0"/>
          </rPr>
          <t>Menu déroulant</t>
        </r>
        <r>
          <rPr>
            <sz val="8"/>
            <rFont val="Tahoma"/>
            <family val="0"/>
          </rPr>
          <t xml:space="preserve">
</t>
        </r>
      </text>
    </comment>
    <comment ref="A70" authorId="1">
      <text>
        <r>
          <rPr>
            <b/>
            <sz val="8"/>
            <rFont val="Tahoma"/>
            <family val="0"/>
          </rPr>
          <t>1. Environ 1000 caractères par ligne EXCEL
2. Hauteur de ligne fixée sur la base de Arial 10</t>
        </r>
        <r>
          <rPr>
            <sz val="8"/>
            <rFont val="Tahoma"/>
            <family val="0"/>
          </rPr>
          <t xml:space="preserve">
</t>
        </r>
      </text>
    </comment>
    <comment ref="A73" authorId="1">
      <text>
        <r>
          <rPr>
            <b/>
            <sz val="8"/>
            <rFont val="Tahoma"/>
            <family val="0"/>
          </rPr>
          <t>1. Environ 1000 caractères par ligne EXCEL
2. Hauteur de ligne fixée sur la base de Arial 10</t>
        </r>
        <r>
          <rPr>
            <sz val="8"/>
            <rFont val="Tahoma"/>
            <family val="0"/>
          </rPr>
          <t xml:space="preserve">
</t>
        </r>
      </text>
    </comment>
    <comment ref="A77" authorId="1">
      <text>
        <r>
          <rPr>
            <b/>
            <sz val="8"/>
            <rFont val="Tahoma"/>
            <family val="0"/>
          </rPr>
          <t>1. Environ 1000 caractères par ligne EXCEL
2. Hauteur de ligne fixée sur la base de Arial 10</t>
        </r>
        <r>
          <rPr>
            <sz val="8"/>
            <rFont val="Tahoma"/>
            <family val="0"/>
          </rPr>
          <t xml:space="preserve">
</t>
        </r>
      </text>
    </comment>
    <comment ref="A54" authorId="3">
      <text>
        <r>
          <rPr>
            <b/>
            <sz val="8"/>
            <rFont val="Tahoma"/>
            <family val="0"/>
          </rPr>
          <t>1. Environ 1000 caractères par ligne EXCEL
2. Hauteur de ligne fixée sur la base de Arial 10</t>
        </r>
      </text>
    </comment>
    <comment ref="B11" authorId="4">
      <text>
        <r>
          <rPr>
            <b/>
            <sz val="8"/>
            <rFont val="Tahoma"/>
            <family val="0"/>
          </rPr>
          <t>Menu déroulant</t>
        </r>
      </text>
    </comment>
  </commentList>
</comments>
</file>

<file path=xl/comments10.xml><?xml version="1.0" encoding="utf-8"?>
<comments xmlns="http://schemas.openxmlformats.org/spreadsheetml/2006/main">
  <authors>
    <author>Alain Gauthier</author>
    <author>SP166092</author>
    <author>gentier</author>
    <author>Anonyme</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K161" authorId="1">
      <text>
        <r>
          <rPr>
            <b/>
            <sz val="8"/>
            <rFont val="Tahoma"/>
            <family val="0"/>
          </rPr>
          <t>Indiquer un taux entre 0 et 4%</t>
        </r>
        <r>
          <rPr>
            <sz val="8"/>
            <rFont val="Tahoma"/>
            <family val="0"/>
          </rPr>
          <t xml:space="preserve">
</t>
        </r>
      </text>
    </comment>
    <comment ref="K166" authorId="1">
      <text>
        <r>
          <rPr>
            <b/>
            <sz val="8"/>
            <rFont val="Tahoma"/>
            <family val="0"/>
          </rPr>
          <t>Indiquer un taux entre 0 et 20%</t>
        </r>
        <r>
          <rPr>
            <sz val="8"/>
            <rFont val="Tahoma"/>
            <family val="0"/>
          </rPr>
          <t xml:space="preserve">
</t>
        </r>
      </text>
    </comment>
    <comment ref="K167" authorId="1">
      <text>
        <r>
          <rPr>
            <b/>
            <sz val="8"/>
            <rFont val="Tahoma"/>
            <family val="0"/>
          </rPr>
          <t>Indiquer un taux entre 0 et 40%</t>
        </r>
        <r>
          <rPr>
            <sz val="8"/>
            <rFont val="Tahoma"/>
            <family val="0"/>
          </rPr>
          <t xml:space="preserve">
</t>
        </r>
      </text>
    </comment>
    <comment ref="K168" authorId="1">
      <text>
        <r>
          <rPr>
            <b/>
            <sz val="8"/>
            <rFont val="Tahoma"/>
            <family val="0"/>
          </rPr>
          <t>Indiquer un taux entre 0 et 7%</t>
        </r>
        <r>
          <rPr>
            <sz val="8"/>
            <rFont val="Tahoma"/>
            <family val="0"/>
          </rPr>
          <t xml:space="preserve">
</t>
        </r>
      </text>
    </comment>
    <comment ref="I172" authorId="2">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3">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1">
      <text>
        <r>
          <rPr>
            <b/>
            <sz val="8"/>
            <rFont val="Tahoma"/>
            <family val="0"/>
          </rPr>
          <t>liste déroulante</t>
        </r>
        <r>
          <rPr>
            <sz val="8"/>
            <rFont val="Tahoma"/>
            <family val="0"/>
          </rPr>
          <t xml:space="preserve">
</t>
        </r>
      </text>
    </comment>
    <comment ref="F210" authorId="1">
      <text>
        <r>
          <rPr>
            <b/>
            <sz val="8"/>
            <rFont val="Tahoma"/>
            <family val="0"/>
          </rPr>
          <t>liste déroulante</t>
        </r>
        <r>
          <rPr>
            <sz val="8"/>
            <rFont val="Tahoma"/>
            <family val="0"/>
          </rPr>
          <t xml:space="preserve">
</t>
        </r>
      </text>
    </comment>
    <comment ref="J217" authorId="1">
      <text>
        <r>
          <rPr>
            <b/>
            <sz val="8"/>
            <rFont val="Tahoma"/>
            <family val="0"/>
          </rPr>
          <t>liste déroulante</t>
        </r>
        <r>
          <rPr>
            <sz val="8"/>
            <rFont val="Tahoma"/>
            <family val="0"/>
          </rPr>
          <t xml:space="preserve">
</t>
        </r>
      </text>
    </comment>
    <comment ref="J219" authorId="1">
      <text>
        <r>
          <rPr>
            <b/>
            <sz val="8"/>
            <rFont val="Tahoma"/>
            <family val="0"/>
          </rPr>
          <t>liste déroulante</t>
        </r>
        <r>
          <rPr>
            <sz val="8"/>
            <rFont val="Tahoma"/>
            <family val="0"/>
          </rPr>
          <t xml:space="preserve">
</t>
        </r>
      </text>
    </comment>
    <comment ref="J221" authorId="1">
      <text>
        <r>
          <rPr>
            <b/>
            <sz val="8"/>
            <rFont val="Tahoma"/>
            <family val="0"/>
          </rPr>
          <t>liste déroulante</t>
        </r>
        <r>
          <rPr>
            <sz val="8"/>
            <rFont val="Tahoma"/>
            <family val="0"/>
          </rPr>
          <t xml:space="preserve">
</t>
        </r>
      </text>
    </comment>
    <comment ref="J223" authorId="1">
      <text>
        <r>
          <rPr>
            <b/>
            <sz val="8"/>
            <rFont val="Tahoma"/>
            <family val="0"/>
          </rPr>
          <t>liste déroulante</t>
        </r>
        <r>
          <rPr>
            <sz val="8"/>
            <rFont val="Tahoma"/>
            <family val="0"/>
          </rPr>
          <t xml:space="preserve">
</t>
        </r>
      </text>
    </comment>
    <comment ref="G182" authorId="1">
      <text>
        <r>
          <rPr>
            <b/>
            <sz val="8"/>
            <rFont val="Tahoma"/>
            <family val="0"/>
          </rPr>
          <t>Liste déroulante</t>
        </r>
        <r>
          <rPr>
            <sz val="8"/>
            <rFont val="Tahoma"/>
            <family val="0"/>
          </rPr>
          <t xml:space="preserve">
</t>
        </r>
      </text>
    </comment>
    <comment ref="B75" authorId="4">
      <text>
        <r>
          <rPr>
            <b/>
            <sz val="8"/>
            <rFont val="Tahoma"/>
            <family val="0"/>
          </rPr>
          <t>Menu déroulant</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1">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3">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List>
</comments>
</file>

<file path=xl/comments11.xml><?xml version="1.0" encoding="utf-8"?>
<comments xmlns="http://schemas.openxmlformats.org/spreadsheetml/2006/main">
  <authors>
    <author>Alain Gauthier</author>
    <author>SP166092</author>
    <author>gentier</author>
    <author>Anonyme</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K161" authorId="1">
      <text>
        <r>
          <rPr>
            <b/>
            <sz val="8"/>
            <rFont val="Tahoma"/>
            <family val="0"/>
          </rPr>
          <t>Indiquer un taux entre 0 et 4%</t>
        </r>
        <r>
          <rPr>
            <sz val="8"/>
            <rFont val="Tahoma"/>
            <family val="0"/>
          </rPr>
          <t xml:space="preserve">
</t>
        </r>
      </text>
    </comment>
    <comment ref="K166" authorId="1">
      <text>
        <r>
          <rPr>
            <b/>
            <sz val="8"/>
            <rFont val="Tahoma"/>
            <family val="0"/>
          </rPr>
          <t>Indiquer un taux entre 0 et 20%</t>
        </r>
        <r>
          <rPr>
            <sz val="8"/>
            <rFont val="Tahoma"/>
            <family val="0"/>
          </rPr>
          <t xml:space="preserve">
</t>
        </r>
      </text>
    </comment>
    <comment ref="K167" authorId="1">
      <text>
        <r>
          <rPr>
            <b/>
            <sz val="8"/>
            <rFont val="Tahoma"/>
            <family val="0"/>
          </rPr>
          <t>Indiquer un taux entre 0 et 40%</t>
        </r>
        <r>
          <rPr>
            <sz val="8"/>
            <rFont val="Tahoma"/>
            <family val="0"/>
          </rPr>
          <t xml:space="preserve">
</t>
        </r>
      </text>
    </comment>
    <comment ref="K168" authorId="1">
      <text>
        <r>
          <rPr>
            <b/>
            <sz val="8"/>
            <rFont val="Tahoma"/>
            <family val="0"/>
          </rPr>
          <t>Indiquer un taux entre 0 et 7%</t>
        </r>
        <r>
          <rPr>
            <sz val="8"/>
            <rFont val="Tahoma"/>
            <family val="0"/>
          </rPr>
          <t xml:space="preserve">
</t>
        </r>
      </text>
    </comment>
    <comment ref="I172" authorId="2">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3">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1">
      <text>
        <r>
          <rPr>
            <b/>
            <sz val="8"/>
            <rFont val="Tahoma"/>
            <family val="0"/>
          </rPr>
          <t>liste déroulante</t>
        </r>
        <r>
          <rPr>
            <sz val="8"/>
            <rFont val="Tahoma"/>
            <family val="0"/>
          </rPr>
          <t xml:space="preserve">
</t>
        </r>
      </text>
    </comment>
    <comment ref="F210" authorId="1">
      <text>
        <r>
          <rPr>
            <b/>
            <sz val="8"/>
            <rFont val="Tahoma"/>
            <family val="0"/>
          </rPr>
          <t>liste déroulante</t>
        </r>
        <r>
          <rPr>
            <sz val="8"/>
            <rFont val="Tahoma"/>
            <family val="0"/>
          </rPr>
          <t xml:space="preserve">
</t>
        </r>
      </text>
    </comment>
    <comment ref="J217" authorId="1">
      <text>
        <r>
          <rPr>
            <b/>
            <sz val="8"/>
            <rFont val="Tahoma"/>
            <family val="0"/>
          </rPr>
          <t>liste déroulante</t>
        </r>
        <r>
          <rPr>
            <sz val="8"/>
            <rFont val="Tahoma"/>
            <family val="0"/>
          </rPr>
          <t xml:space="preserve">
</t>
        </r>
      </text>
    </comment>
    <comment ref="J219" authorId="1">
      <text>
        <r>
          <rPr>
            <b/>
            <sz val="8"/>
            <rFont val="Tahoma"/>
            <family val="0"/>
          </rPr>
          <t>liste déroulante</t>
        </r>
        <r>
          <rPr>
            <sz val="8"/>
            <rFont val="Tahoma"/>
            <family val="0"/>
          </rPr>
          <t xml:space="preserve">
</t>
        </r>
      </text>
    </comment>
    <comment ref="J221" authorId="1">
      <text>
        <r>
          <rPr>
            <b/>
            <sz val="8"/>
            <rFont val="Tahoma"/>
            <family val="0"/>
          </rPr>
          <t>liste déroulante</t>
        </r>
        <r>
          <rPr>
            <sz val="8"/>
            <rFont val="Tahoma"/>
            <family val="0"/>
          </rPr>
          <t xml:space="preserve">
</t>
        </r>
      </text>
    </comment>
    <comment ref="J223" authorId="1">
      <text>
        <r>
          <rPr>
            <b/>
            <sz val="8"/>
            <rFont val="Tahoma"/>
            <family val="0"/>
          </rPr>
          <t>liste déroulante</t>
        </r>
        <r>
          <rPr>
            <sz val="8"/>
            <rFont val="Tahoma"/>
            <family val="0"/>
          </rPr>
          <t xml:space="preserve">
</t>
        </r>
      </text>
    </comment>
    <comment ref="G182" authorId="1">
      <text>
        <r>
          <rPr>
            <b/>
            <sz val="8"/>
            <rFont val="Tahoma"/>
            <family val="0"/>
          </rPr>
          <t>Liste déroulante</t>
        </r>
        <r>
          <rPr>
            <sz val="8"/>
            <rFont val="Tahoma"/>
            <family val="0"/>
          </rPr>
          <t xml:space="preserve">
</t>
        </r>
      </text>
    </comment>
    <comment ref="B75" authorId="4">
      <text>
        <r>
          <rPr>
            <b/>
            <sz val="8"/>
            <rFont val="Tahoma"/>
            <family val="0"/>
          </rPr>
          <t>Menu déroulant</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1">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3">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List>
</comments>
</file>

<file path=xl/comments12.xml><?xml version="1.0" encoding="utf-8"?>
<comments xmlns="http://schemas.openxmlformats.org/spreadsheetml/2006/main">
  <authors>
    <author>Alain Gauthier</author>
    <author>SP166092</author>
    <author>gentier</author>
    <author>Anonyme</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K161" authorId="1">
      <text>
        <r>
          <rPr>
            <b/>
            <sz val="8"/>
            <rFont val="Tahoma"/>
            <family val="0"/>
          </rPr>
          <t>Indiquer un taux entre 0 et 4%</t>
        </r>
        <r>
          <rPr>
            <sz val="8"/>
            <rFont val="Tahoma"/>
            <family val="0"/>
          </rPr>
          <t xml:space="preserve">
</t>
        </r>
      </text>
    </comment>
    <comment ref="K166" authorId="1">
      <text>
        <r>
          <rPr>
            <b/>
            <sz val="8"/>
            <rFont val="Tahoma"/>
            <family val="0"/>
          </rPr>
          <t>Indiquer un taux entre 0 et 20%</t>
        </r>
        <r>
          <rPr>
            <sz val="8"/>
            <rFont val="Tahoma"/>
            <family val="0"/>
          </rPr>
          <t xml:space="preserve">
</t>
        </r>
      </text>
    </comment>
    <comment ref="K167" authorId="1">
      <text>
        <r>
          <rPr>
            <b/>
            <sz val="8"/>
            <rFont val="Tahoma"/>
            <family val="0"/>
          </rPr>
          <t>Indiquer un taux entre 0 et 40%</t>
        </r>
        <r>
          <rPr>
            <sz val="8"/>
            <rFont val="Tahoma"/>
            <family val="0"/>
          </rPr>
          <t xml:space="preserve">
</t>
        </r>
      </text>
    </comment>
    <comment ref="K168" authorId="1">
      <text>
        <r>
          <rPr>
            <b/>
            <sz val="8"/>
            <rFont val="Tahoma"/>
            <family val="0"/>
          </rPr>
          <t>Indiquer un taux entre 0 et 7%</t>
        </r>
        <r>
          <rPr>
            <sz val="8"/>
            <rFont val="Tahoma"/>
            <family val="0"/>
          </rPr>
          <t xml:space="preserve">
</t>
        </r>
      </text>
    </comment>
    <comment ref="I172" authorId="2">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3">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1">
      <text>
        <r>
          <rPr>
            <b/>
            <sz val="8"/>
            <rFont val="Tahoma"/>
            <family val="0"/>
          </rPr>
          <t>liste déroulante</t>
        </r>
        <r>
          <rPr>
            <sz val="8"/>
            <rFont val="Tahoma"/>
            <family val="0"/>
          </rPr>
          <t xml:space="preserve">
</t>
        </r>
      </text>
    </comment>
    <comment ref="F210" authorId="1">
      <text>
        <r>
          <rPr>
            <b/>
            <sz val="8"/>
            <rFont val="Tahoma"/>
            <family val="0"/>
          </rPr>
          <t>liste déroulante</t>
        </r>
        <r>
          <rPr>
            <sz val="8"/>
            <rFont val="Tahoma"/>
            <family val="0"/>
          </rPr>
          <t xml:space="preserve">
</t>
        </r>
      </text>
    </comment>
    <comment ref="J217" authorId="1">
      <text>
        <r>
          <rPr>
            <b/>
            <sz val="8"/>
            <rFont val="Tahoma"/>
            <family val="0"/>
          </rPr>
          <t>liste déroulante</t>
        </r>
        <r>
          <rPr>
            <sz val="8"/>
            <rFont val="Tahoma"/>
            <family val="0"/>
          </rPr>
          <t xml:space="preserve">
</t>
        </r>
      </text>
    </comment>
    <comment ref="J219" authorId="1">
      <text>
        <r>
          <rPr>
            <b/>
            <sz val="8"/>
            <rFont val="Tahoma"/>
            <family val="0"/>
          </rPr>
          <t>liste déroulante</t>
        </r>
        <r>
          <rPr>
            <sz val="8"/>
            <rFont val="Tahoma"/>
            <family val="0"/>
          </rPr>
          <t xml:space="preserve">
</t>
        </r>
      </text>
    </comment>
    <comment ref="J221" authorId="1">
      <text>
        <r>
          <rPr>
            <b/>
            <sz val="8"/>
            <rFont val="Tahoma"/>
            <family val="0"/>
          </rPr>
          <t>liste déroulante</t>
        </r>
        <r>
          <rPr>
            <sz val="8"/>
            <rFont val="Tahoma"/>
            <family val="0"/>
          </rPr>
          <t xml:space="preserve">
</t>
        </r>
      </text>
    </comment>
    <comment ref="J223" authorId="1">
      <text>
        <r>
          <rPr>
            <b/>
            <sz val="8"/>
            <rFont val="Tahoma"/>
            <family val="0"/>
          </rPr>
          <t>liste déroulante</t>
        </r>
        <r>
          <rPr>
            <sz val="8"/>
            <rFont val="Tahoma"/>
            <family val="0"/>
          </rPr>
          <t xml:space="preserve">
</t>
        </r>
      </text>
    </comment>
    <comment ref="G182" authorId="1">
      <text>
        <r>
          <rPr>
            <b/>
            <sz val="8"/>
            <rFont val="Tahoma"/>
            <family val="0"/>
          </rPr>
          <t>Liste déroulante</t>
        </r>
        <r>
          <rPr>
            <sz val="8"/>
            <rFont val="Tahoma"/>
            <family val="0"/>
          </rPr>
          <t xml:space="preserve">
</t>
        </r>
      </text>
    </comment>
    <comment ref="B75" authorId="4">
      <text>
        <r>
          <rPr>
            <b/>
            <sz val="8"/>
            <rFont val="Tahoma"/>
            <family val="0"/>
          </rPr>
          <t>Menu déroulant</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1">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3">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List>
</comments>
</file>

<file path=xl/comments2.xml><?xml version="1.0" encoding="utf-8"?>
<comments xmlns="http://schemas.openxmlformats.org/spreadsheetml/2006/main">
  <authors>
    <author>Anonyme</author>
  </authors>
  <commentList>
    <comment ref="E27" authorId="0">
      <text>
        <r>
          <rPr>
            <sz val="10"/>
            <rFont val="Tahoma"/>
            <family val="2"/>
          </rPr>
          <t>Il est souhaitable que les noms de laboratoires/organismes et/ou d'experts mentionnés dans cette rubrique soient accompagnés d'un motif;</t>
        </r>
      </text>
    </comment>
    <comment ref="A41" authorId="0">
      <text>
        <r>
          <rPr>
            <b/>
            <sz val="8"/>
            <rFont val="Tahoma"/>
            <family val="0"/>
          </rPr>
          <t>Les proposants peuvent exprimer les réserves souhaitées</t>
        </r>
        <r>
          <rPr>
            <sz val="8"/>
            <rFont val="Tahoma"/>
            <family val="0"/>
          </rPr>
          <t xml:space="preserve">
</t>
        </r>
      </text>
    </comment>
  </commentList>
</comments>
</file>

<file path=xl/comments3.xml><?xml version="1.0" encoding="utf-8"?>
<comments xmlns="http://schemas.openxmlformats.org/spreadsheetml/2006/main">
  <authors>
    <author>Alain Gauthier</author>
    <author>gentier</author>
    <author>Anonyme</author>
    <author>SP166092</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 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I172" authorId="1">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2">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3">
      <text>
        <r>
          <rPr>
            <b/>
            <sz val="8"/>
            <rFont val="Tahoma"/>
            <family val="0"/>
          </rPr>
          <t>liste déroulante</t>
        </r>
        <r>
          <rPr>
            <sz val="8"/>
            <rFont val="Tahoma"/>
            <family val="0"/>
          </rPr>
          <t xml:space="preserve">
</t>
        </r>
      </text>
    </comment>
    <comment ref="F210" authorId="3">
      <text>
        <r>
          <rPr>
            <b/>
            <sz val="8"/>
            <rFont val="Tahoma"/>
            <family val="0"/>
          </rPr>
          <t>liste déroulante</t>
        </r>
        <r>
          <rPr>
            <sz val="8"/>
            <rFont val="Tahoma"/>
            <family val="0"/>
          </rPr>
          <t xml:space="preserve">
</t>
        </r>
      </text>
    </comment>
    <comment ref="J217" authorId="3">
      <text>
        <r>
          <rPr>
            <b/>
            <sz val="8"/>
            <rFont val="Tahoma"/>
            <family val="0"/>
          </rPr>
          <t>liste déroulante</t>
        </r>
        <r>
          <rPr>
            <sz val="8"/>
            <rFont val="Tahoma"/>
            <family val="0"/>
          </rPr>
          <t xml:space="preserve">
</t>
        </r>
      </text>
    </comment>
    <comment ref="J219" authorId="3">
      <text>
        <r>
          <rPr>
            <b/>
            <sz val="8"/>
            <rFont val="Tahoma"/>
            <family val="0"/>
          </rPr>
          <t>liste déroulante</t>
        </r>
        <r>
          <rPr>
            <sz val="8"/>
            <rFont val="Tahoma"/>
            <family val="0"/>
          </rPr>
          <t xml:space="preserve">
</t>
        </r>
      </text>
    </comment>
    <comment ref="J221" authorId="3">
      <text>
        <r>
          <rPr>
            <b/>
            <sz val="8"/>
            <rFont val="Tahoma"/>
            <family val="0"/>
          </rPr>
          <t>liste déroulante</t>
        </r>
        <r>
          <rPr>
            <sz val="8"/>
            <rFont val="Tahoma"/>
            <family val="0"/>
          </rPr>
          <t xml:space="preserve">
</t>
        </r>
      </text>
    </comment>
    <comment ref="J223" authorId="3">
      <text>
        <r>
          <rPr>
            <b/>
            <sz val="8"/>
            <rFont val="Tahoma"/>
            <family val="0"/>
          </rPr>
          <t>liste déroulante</t>
        </r>
        <r>
          <rPr>
            <sz val="8"/>
            <rFont val="Tahoma"/>
            <family val="0"/>
          </rPr>
          <t xml:space="preserve">
</t>
        </r>
      </text>
    </comment>
    <comment ref="K161" authorId="3">
      <text>
        <r>
          <rPr>
            <b/>
            <sz val="8"/>
            <rFont val="Tahoma"/>
            <family val="0"/>
          </rPr>
          <t>Indiquer un taux entre 0 et 4%</t>
        </r>
        <r>
          <rPr>
            <sz val="8"/>
            <rFont val="Tahoma"/>
            <family val="0"/>
          </rPr>
          <t xml:space="preserve">
</t>
        </r>
      </text>
    </comment>
    <comment ref="K166" authorId="3">
      <text>
        <r>
          <rPr>
            <b/>
            <sz val="8"/>
            <rFont val="Tahoma"/>
            <family val="0"/>
          </rPr>
          <t>Indiquer un taux entre 0 et 20%</t>
        </r>
        <r>
          <rPr>
            <sz val="8"/>
            <rFont val="Tahoma"/>
            <family val="0"/>
          </rPr>
          <t xml:space="preserve">
</t>
        </r>
      </text>
    </comment>
    <comment ref="K167" authorId="3">
      <text>
        <r>
          <rPr>
            <b/>
            <sz val="8"/>
            <rFont val="Tahoma"/>
            <family val="0"/>
          </rPr>
          <t>Indiquer un taux entre 0 et 40%</t>
        </r>
        <r>
          <rPr>
            <sz val="8"/>
            <rFont val="Tahoma"/>
            <family val="0"/>
          </rPr>
          <t xml:space="preserve">
</t>
        </r>
      </text>
    </comment>
    <comment ref="K168" authorId="3">
      <text>
        <r>
          <rPr>
            <b/>
            <sz val="8"/>
            <rFont val="Tahoma"/>
            <family val="0"/>
          </rPr>
          <t>Indiquer un taux entre 0 et 7%</t>
        </r>
        <r>
          <rPr>
            <sz val="8"/>
            <rFont val="Tahoma"/>
            <family val="0"/>
          </rPr>
          <t xml:space="preserve">
</t>
        </r>
      </text>
    </comment>
    <comment ref="G182" authorId="3">
      <text>
        <r>
          <rPr>
            <b/>
            <sz val="8"/>
            <rFont val="Tahoma"/>
            <family val="0"/>
          </rPr>
          <t>Liste déroulante</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3">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2">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 ref="B75" authorId="4">
      <text>
        <r>
          <rPr>
            <b/>
            <sz val="8"/>
            <rFont val="Tahoma"/>
            <family val="0"/>
          </rPr>
          <t>Menu déroulant</t>
        </r>
        <r>
          <rPr>
            <sz val="8"/>
            <rFont val="Tahoma"/>
            <family val="0"/>
          </rPr>
          <t xml:space="preserve">
</t>
        </r>
      </text>
    </comment>
  </commentList>
</comments>
</file>

<file path=xl/comments4.xml><?xml version="1.0" encoding="utf-8"?>
<comments xmlns="http://schemas.openxmlformats.org/spreadsheetml/2006/main">
  <authors>
    <author>Alain Gauthier</author>
    <author>SP166092</author>
    <author>gentier</author>
    <author>Anonyme</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K161" authorId="1">
      <text>
        <r>
          <rPr>
            <b/>
            <sz val="8"/>
            <rFont val="Tahoma"/>
            <family val="0"/>
          </rPr>
          <t>Indiquer un taux entre 0 et 4%</t>
        </r>
        <r>
          <rPr>
            <sz val="8"/>
            <rFont val="Tahoma"/>
            <family val="0"/>
          </rPr>
          <t xml:space="preserve">
</t>
        </r>
      </text>
    </comment>
    <comment ref="K166" authorId="1">
      <text>
        <r>
          <rPr>
            <b/>
            <sz val="8"/>
            <rFont val="Tahoma"/>
            <family val="0"/>
          </rPr>
          <t>Indiquer un taux entre 0 et 20%</t>
        </r>
        <r>
          <rPr>
            <sz val="8"/>
            <rFont val="Tahoma"/>
            <family val="0"/>
          </rPr>
          <t xml:space="preserve">
</t>
        </r>
      </text>
    </comment>
    <comment ref="K167" authorId="1">
      <text>
        <r>
          <rPr>
            <b/>
            <sz val="8"/>
            <rFont val="Tahoma"/>
            <family val="0"/>
          </rPr>
          <t>Indiquer un taux entre 0 et 40%</t>
        </r>
        <r>
          <rPr>
            <sz val="8"/>
            <rFont val="Tahoma"/>
            <family val="0"/>
          </rPr>
          <t xml:space="preserve">
</t>
        </r>
      </text>
    </comment>
    <comment ref="K168" authorId="1">
      <text>
        <r>
          <rPr>
            <b/>
            <sz val="8"/>
            <rFont val="Tahoma"/>
            <family val="0"/>
          </rPr>
          <t>Indiquer un taux entre 0 et 7%</t>
        </r>
        <r>
          <rPr>
            <sz val="8"/>
            <rFont val="Tahoma"/>
            <family val="0"/>
          </rPr>
          <t xml:space="preserve">
</t>
        </r>
      </text>
    </comment>
    <comment ref="I172" authorId="2">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3">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1">
      <text>
        <r>
          <rPr>
            <b/>
            <sz val="8"/>
            <rFont val="Tahoma"/>
            <family val="0"/>
          </rPr>
          <t>liste déroulante</t>
        </r>
        <r>
          <rPr>
            <sz val="8"/>
            <rFont val="Tahoma"/>
            <family val="0"/>
          </rPr>
          <t xml:space="preserve">
</t>
        </r>
      </text>
    </comment>
    <comment ref="F210" authorId="1">
      <text>
        <r>
          <rPr>
            <b/>
            <sz val="8"/>
            <rFont val="Tahoma"/>
            <family val="0"/>
          </rPr>
          <t>liste déroulante</t>
        </r>
        <r>
          <rPr>
            <sz val="8"/>
            <rFont val="Tahoma"/>
            <family val="0"/>
          </rPr>
          <t xml:space="preserve">
</t>
        </r>
      </text>
    </comment>
    <comment ref="J217" authorId="1">
      <text>
        <r>
          <rPr>
            <b/>
            <sz val="8"/>
            <rFont val="Tahoma"/>
            <family val="0"/>
          </rPr>
          <t>liste déroulante</t>
        </r>
        <r>
          <rPr>
            <sz val="8"/>
            <rFont val="Tahoma"/>
            <family val="0"/>
          </rPr>
          <t xml:space="preserve">
</t>
        </r>
      </text>
    </comment>
    <comment ref="J219" authorId="1">
      <text>
        <r>
          <rPr>
            <b/>
            <sz val="8"/>
            <rFont val="Tahoma"/>
            <family val="0"/>
          </rPr>
          <t>liste déroulante</t>
        </r>
        <r>
          <rPr>
            <sz val="8"/>
            <rFont val="Tahoma"/>
            <family val="0"/>
          </rPr>
          <t xml:space="preserve">
</t>
        </r>
      </text>
    </comment>
    <comment ref="J221" authorId="1">
      <text>
        <r>
          <rPr>
            <b/>
            <sz val="8"/>
            <rFont val="Tahoma"/>
            <family val="0"/>
          </rPr>
          <t>liste déroulante</t>
        </r>
        <r>
          <rPr>
            <sz val="8"/>
            <rFont val="Tahoma"/>
            <family val="0"/>
          </rPr>
          <t xml:space="preserve">
</t>
        </r>
      </text>
    </comment>
    <comment ref="J223" authorId="1">
      <text>
        <r>
          <rPr>
            <b/>
            <sz val="8"/>
            <rFont val="Tahoma"/>
            <family val="0"/>
          </rPr>
          <t>liste déroulante</t>
        </r>
        <r>
          <rPr>
            <sz val="8"/>
            <rFont val="Tahoma"/>
            <family val="0"/>
          </rPr>
          <t xml:space="preserve">
</t>
        </r>
      </text>
    </comment>
    <comment ref="G182" authorId="1">
      <text>
        <r>
          <rPr>
            <b/>
            <sz val="8"/>
            <rFont val="Tahoma"/>
            <family val="0"/>
          </rPr>
          <t>Liste déroulante</t>
        </r>
        <r>
          <rPr>
            <sz val="8"/>
            <rFont val="Tahoma"/>
            <family val="0"/>
          </rPr>
          <t xml:space="preserve">
</t>
        </r>
      </text>
    </comment>
    <comment ref="B75" authorId="4">
      <text>
        <r>
          <rPr>
            <b/>
            <sz val="8"/>
            <rFont val="Tahoma"/>
            <family val="0"/>
          </rPr>
          <t>Menu déroulant</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1">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3">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List>
</comments>
</file>

<file path=xl/comments5.xml><?xml version="1.0" encoding="utf-8"?>
<comments xmlns="http://schemas.openxmlformats.org/spreadsheetml/2006/main">
  <authors>
    <author>Alain Gauthier</author>
    <author>SP166092</author>
    <author>gentier</author>
    <author>Anonyme</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K161" authorId="1">
      <text>
        <r>
          <rPr>
            <b/>
            <sz val="8"/>
            <rFont val="Tahoma"/>
            <family val="0"/>
          </rPr>
          <t>Indiquer un taux entre 0 et 4%</t>
        </r>
        <r>
          <rPr>
            <sz val="8"/>
            <rFont val="Tahoma"/>
            <family val="0"/>
          </rPr>
          <t xml:space="preserve">
</t>
        </r>
      </text>
    </comment>
    <comment ref="K166" authorId="1">
      <text>
        <r>
          <rPr>
            <b/>
            <sz val="8"/>
            <rFont val="Tahoma"/>
            <family val="0"/>
          </rPr>
          <t>Indiquer un taux entre 0 et 20%</t>
        </r>
        <r>
          <rPr>
            <sz val="8"/>
            <rFont val="Tahoma"/>
            <family val="0"/>
          </rPr>
          <t xml:space="preserve">
</t>
        </r>
      </text>
    </comment>
    <comment ref="K167" authorId="1">
      <text>
        <r>
          <rPr>
            <b/>
            <sz val="8"/>
            <rFont val="Tahoma"/>
            <family val="0"/>
          </rPr>
          <t>Indiquer un taux entre 0 et 40%</t>
        </r>
        <r>
          <rPr>
            <sz val="8"/>
            <rFont val="Tahoma"/>
            <family val="0"/>
          </rPr>
          <t xml:space="preserve">
</t>
        </r>
      </text>
    </comment>
    <comment ref="K168" authorId="1">
      <text>
        <r>
          <rPr>
            <b/>
            <sz val="8"/>
            <rFont val="Tahoma"/>
            <family val="0"/>
          </rPr>
          <t>Indiquer un taux entre 0 et 7%</t>
        </r>
        <r>
          <rPr>
            <sz val="8"/>
            <rFont val="Tahoma"/>
            <family val="0"/>
          </rPr>
          <t xml:space="preserve">
</t>
        </r>
      </text>
    </comment>
    <comment ref="I172" authorId="2">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3">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1">
      <text>
        <r>
          <rPr>
            <b/>
            <sz val="8"/>
            <rFont val="Tahoma"/>
            <family val="0"/>
          </rPr>
          <t>liste déroulante</t>
        </r>
        <r>
          <rPr>
            <sz val="8"/>
            <rFont val="Tahoma"/>
            <family val="0"/>
          </rPr>
          <t xml:space="preserve">
</t>
        </r>
      </text>
    </comment>
    <comment ref="F210" authorId="1">
      <text>
        <r>
          <rPr>
            <b/>
            <sz val="8"/>
            <rFont val="Tahoma"/>
            <family val="0"/>
          </rPr>
          <t>liste déroulante</t>
        </r>
        <r>
          <rPr>
            <sz val="8"/>
            <rFont val="Tahoma"/>
            <family val="0"/>
          </rPr>
          <t xml:space="preserve">
</t>
        </r>
      </text>
    </comment>
    <comment ref="J217" authorId="1">
      <text>
        <r>
          <rPr>
            <b/>
            <sz val="8"/>
            <rFont val="Tahoma"/>
            <family val="0"/>
          </rPr>
          <t>liste déroulante</t>
        </r>
        <r>
          <rPr>
            <sz val="8"/>
            <rFont val="Tahoma"/>
            <family val="0"/>
          </rPr>
          <t xml:space="preserve">
</t>
        </r>
      </text>
    </comment>
    <comment ref="J219" authorId="1">
      <text>
        <r>
          <rPr>
            <b/>
            <sz val="8"/>
            <rFont val="Tahoma"/>
            <family val="0"/>
          </rPr>
          <t>liste déroulante</t>
        </r>
        <r>
          <rPr>
            <sz val="8"/>
            <rFont val="Tahoma"/>
            <family val="0"/>
          </rPr>
          <t xml:space="preserve">
</t>
        </r>
      </text>
    </comment>
    <comment ref="J221" authorId="1">
      <text>
        <r>
          <rPr>
            <b/>
            <sz val="8"/>
            <rFont val="Tahoma"/>
            <family val="0"/>
          </rPr>
          <t>liste déroulante</t>
        </r>
        <r>
          <rPr>
            <sz val="8"/>
            <rFont val="Tahoma"/>
            <family val="0"/>
          </rPr>
          <t xml:space="preserve">
</t>
        </r>
      </text>
    </comment>
    <comment ref="J223" authorId="1">
      <text>
        <r>
          <rPr>
            <b/>
            <sz val="8"/>
            <rFont val="Tahoma"/>
            <family val="0"/>
          </rPr>
          <t>liste déroulante</t>
        </r>
        <r>
          <rPr>
            <sz val="8"/>
            <rFont val="Tahoma"/>
            <family val="0"/>
          </rPr>
          <t xml:space="preserve">
</t>
        </r>
      </text>
    </comment>
    <comment ref="G182" authorId="1">
      <text>
        <r>
          <rPr>
            <b/>
            <sz val="8"/>
            <rFont val="Tahoma"/>
            <family val="0"/>
          </rPr>
          <t>Liste déroulante</t>
        </r>
        <r>
          <rPr>
            <sz val="8"/>
            <rFont val="Tahoma"/>
            <family val="0"/>
          </rPr>
          <t xml:space="preserve">
</t>
        </r>
      </text>
    </comment>
    <comment ref="B75" authorId="4">
      <text>
        <r>
          <rPr>
            <b/>
            <sz val="8"/>
            <rFont val="Tahoma"/>
            <family val="0"/>
          </rPr>
          <t>Menu déroulant</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1">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3">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List>
</comments>
</file>

<file path=xl/comments6.xml><?xml version="1.0" encoding="utf-8"?>
<comments xmlns="http://schemas.openxmlformats.org/spreadsheetml/2006/main">
  <authors>
    <author>Alain Gauthier</author>
    <author>SP166092</author>
    <author>gentier</author>
    <author>Anonyme</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K161" authorId="1">
      <text>
        <r>
          <rPr>
            <b/>
            <sz val="8"/>
            <rFont val="Tahoma"/>
            <family val="0"/>
          </rPr>
          <t>Indiquer un taux entre 0 et 4%</t>
        </r>
        <r>
          <rPr>
            <sz val="8"/>
            <rFont val="Tahoma"/>
            <family val="0"/>
          </rPr>
          <t xml:space="preserve">
</t>
        </r>
      </text>
    </comment>
    <comment ref="K166" authorId="1">
      <text>
        <r>
          <rPr>
            <b/>
            <sz val="8"/>
            <rFont val="Tahoma"/>
            <family val="0"/>
          </rPr>
          <t>Indiquer un taux entre 0 et 20%</t>
        </r>
        <r>
          <rPr>
            <sz val="8"/>
            <rFont val="Tahoma"/>
            <family val="0"/>
          </rPr>
          <t xml:space="preserve">
</t>
        </r>
      </text>
    </comment>
    <comment ref="K167" authorId="1">
      <text>
        <r>
          <rPr>
            <b/>
            <sz val="8"/>
            <rFont val="Tahoma"/>
            <family val="0"/>
          </rPr>
          <t>Indiquer un taux entre 0 et 40%</t>
        </r>
        <r>
          <rPr>
            <sz val="8"/>
            <rFont val="Tahoma"/>
            <family val="0"/>
          </rPr>
          <t xml:space="preserve">
</t>
        </r>
      </text>
    </comment>
    <comment ref="K168" authorId="1">
      <text>
        <r>
          <rPr>
            <b/>
            <sz val="8"/>
            <rFont val="Tahoma"/>
            <family val="0"/>
          </rPr>
          <t>Indiquer un taux entre 0 et 7%</t>
        </r>
        <r>
          <rPr>
            <sz val="8"/>
            <rFont val="Tahoma"/>
            <family val="0"/>
          </rPr>
          <t xml:space="preserve">
</t>
        </r>
      </text>
    </comment>
    <comment ref="I172" authorId="2">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3">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1">
      <text>
        <r>
          <rPr>
            <b/>
            <sz val="8"/>
            <rFont val="Tahoma"/>
            <family val="0"/>
          </rPr>
          <t>liste déroulante</t>
        </r>
        <r>
          <rPr>
            <sz val="8"/>
            <rFont val="Tahoma"/>
            <family val="0"/>
          </rPr>
          <t xml:space="preserve">
</t>
        </r>
      </text>
    </comment>
    <comment ref="F210" authorId="1">
      <text>
        <r>
          <rPr>
            <b/>
            <sz val="8"/>
            <rFont val="Tahoma"/>
            <family val="0"/>
          </rPr>
          <t>liste déroulante</t>
        </r>
        <r>
          <rPr>
            <sz val="8"/>
            <rFont val="Tahoma"/>
            <family val="0"/>
          </rPr>
          <t xml:space="preserve">
</t>
        </r>
      </text>
    </comment>
    <comment ref="J217" authorId="1">
      <text>
        <r>
          <rPr>
            <b/>
            <sz val="8"/>
            <rFont val="Tahoma"/>
            <family val="0"/>
          </rPr>
          <t>liste déroulante</t>
        </r>
        <r>
          <rPr>
            <sz val="8"/>
            <rFont val="Tahoma"/>
            <family val="0"/>
          </rPr>
          <t xml:space="preserve">
</t>
        </r>
      </text>
    </comment>
    <comment ref="J219" authorId="1">
      <text>
        <r>
          <rPr>
            <b/>
            <sz val="8"/>
            <rFont val="Tahoma"/>
            <family val="0"/>
          </rPr>
          <t>liste déroulante</t>
        </r>
        <r>
          <rPr>
            <sz val="8"/>
            <rFont val="Tahoma"/>
            <family val="0"/>
          </rPr>
          <t xml:space="preserve">
</t>
        </r>
      </text>
    </comment>
    <comment ref="J221" authorId="1">
      <text>
        <r>
          <rPr>
            <b/>
            <sz val="8"/>
            <rFont val="Tahoma"/>
            <family val="0"/>
          </rPr>
          <t>liste déroulante</t>
        </r>
        <r>
          <rPr>
            <sz val="8"/>
            <rFont val="Tahoma"/>
            <family val="0"/>
          </rPr>
          <t xml:space="preserve">
</t>
        </r>
      </text>
    </comment>
    <comment ref="J223" authorId="1">
      <text>
        <r>
          <rPr>
            <b/>
            <sz val="8"/>
            <rFont val="Tahoma"/>
            <family val="0"/>
          </rPr>
          <t>liste déroulante</t>
        </r>
        <r>
          <rPr>
            <sz val="8"/>
            <rFont val="Tahoma"/>
            <family val="0"/>
          </rPr>
          <t xml:space="preserve">
</t>
        </r>
      </text>
    </comment>
    <comment ref="G182" authorId="1">
      <text>
        <r>
          <rPr>
            <b/>
            <sz val="8"/>
            <rFont val="Tahoma"/>
            <family val="0"/>
          </rPr>
          <t>Liste déroulante</t>
        </r>
        <r>
          <rPr>
            <sz val="8"/>
            <rFont val="Tahoma"/>
            <family val="0"/>
          </rPr>
          <t xml:space="preserve">
</t>
        </r>
      </text>
    </comment>
    <comment ref="B75" authorId="4">
      <text>
        <r>
          <rPr>
            <b/>
            <sz val="8"/>
            <rFont val="Tahoma"/>
            <family val="0"/>
          </rPr>
          <t>Menu déroulant</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1">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3">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List>
</comments>
</file>

<file path=xl/comments7.xml><?xml version="1.0" encoding="utf-8"?>
<comments xmlns="http://schemas.openxmlformats.org/spreadsheetml/2006/main">
  <authors>
    <author>Alain Gauthier</author>
    <author>SP166092</author>
    <author>gentier</author>
    <author>Anonyme</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K161" authorId="1">
      <text>
        <r>
          <rPr>
            <b/>
            <sz val="8"/>
            <rFont val="Tahoma"/>
            <family val="0"/>
          </rPr>
          <t>Indiquer un taux entre 0 et 4%</t>
        </r>
        <r>
          <rPr>
            <sz val="8"/>
            <rFont val="Tahoma"/>
            <family val="0"/>
          </rPr>
          <t xml:space="preserve">
</t>
        </r>
      </text>
    </comment>
    <comment ref="K166" authorId="1">
      <text>
        <r>
          <rPr>
            <b/>
            <sz val="8"/>
            <rFont val="Tahoma"/>
            <family val="0"/>
          </rPr>
          <t>Indiquer un taux entre 0 et 20%</t>
        </r>
        <r>
          <rPr>
            <sz val="8"/>
            <rFont val="Tahoma"/>
            <family val="0"/>
          </rPr>
          <t xml:space="preserve">
</t>
        </r>
      </text>
    </comment>
    <comment ref="K167" authorId="1">
      <text>
        <r>
          <rPr>
            <b/>
            <sz val="8"/>
            <rFont val="Tahoma"/>
            <family val="0"/>
          </rPr>
          <t>Indiquer un taux entre 0 et 40%</t>
        </r>
        <r>
          <rPr>
            <sz val="8"/>
            <rFont val="Tahoma"/>
            <family val="0"/>
          </rPr>
          <t xml:space="preserve">
</t>
        </r>
      </text>
    </comment>
    <comment ref="K168" authorId="1">
      <text>
        <r>
          <rPr>
            <b/>
            <sz val="8"/>
            <rFont val="Tahoma"/>
            <family val="0"/>
          </rPr>
          <t>Indiquer un taux entre 0 et 7%</t>
        </r>
        <r>
          <rPr>
            <sz val="8"/>
            <rFont val="Tahoma"/>
            <family val="0"/>
          </rPr>
          <t xml:space="preserve">
</t>
        </r>
      </text>
    </comment>
    <comment ref="I172" authorId="2">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3">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1">
      <text>
        <r>
          <rPr>
            <b/>
            <sz val="8"/>
            <rFont val="Tahoma"/>
            <family val="0"/>
          </rPr>
          <t>liste déroulante</t>
        </r>
        <r>
          <rPr>
            <sz val="8"/>
            <rFont val="Tahoma"/>
            <family val="0"/>
          </rPr>
          <t xml:space="preserve">
</t>
        </r>
      </text>
    </comment>
    <comment ref="F210" authorId="1">
      <text>
        <r>
          <rPr>
            <b/>
            <sz val="8"/>
            <rFont val="Tahoma"/>
            <family val="0"/>
          </rPr>
          <t>liste déroulante</t>
        </r>
        <r>
          <rPr>
            <sz val="8"/>
            <rFont val="Tahoma"/>
            <family val="0"/>
          </rPr>
          <t xml:space="preserve">
</t>
        </r>
      </text>
    </comment>
    <comment ref="J217" authorId="1">
      <text>
        <r>
          <rPr>
            <b/>
            <sz val="8"/>
            <rFont val="Tahoma"/>
            <family val="0"/>
          </rPr>
          <t>liste déroulante</t>
        </r>
        <r>
          <rPr>
            <sz val="8"/>
            <rFont val="Tahoma"/>
            <family val="0"/>
          </rPr>
          <t xml:space="preserve">
</t>
        </r>
      </text>
    </comment>
    <comment ref="J219" authorId="1">
      <text>
        <r>
          <rPr>
            <b/>
            <sz val="8"/>
            <rFont val="Tahoma"/>
            <family val="0"/>
          </rPr>
          <t>liste déroulante</t>
        </r>
        <r>
          <rPr>
            <sz val="8"/>
            <rFont val="Tahoma"/>
            <family val="0"/>
          </rPr>
          <t xml:space="preserve">
</t>
        </r>
      </text>
    </comment>
    <comment ref="J221" authorId="1">
      <text>
        <r>
          <rPr>
            <b/>
            <sz val="8"/>
            <rFont val="Tahoma"/>
            <family val="0"/>
          </rPr>
          <t>liste déroulante</t>
        </r>
        <r>
          <rPr>
            <sz val="8"/>
            <rFont val="Tahoma"/>
            <family val="0"/>
          </rPr>
          <t xml:space="preserve">
</t>
        </r>
      </text>
    </comment>
    <comment ref="J223" authorId="1">
      <text>
        <r>
          <rPr>
            <b/>
            <sz val="8"/>
            <rFont val="Tahoma"/>
            <family val="0"/>
          </rPr>
          <t>liste déroulante</t>
        </r>
        <r>
          <rPr>
            <sz val="8"/>
            <rFont val="Tahoma"/>
            <family val="0"/>
          </rPr>
          <t xml:space="preserve">
</t>
        </r>
      </text>
    </comment>
    <comment ref="G182" authorId="1">
      <text>
        <r>
          <rPr>
            <b/>
            <sz val="8"/>
            <rFont val="Tahoma"/>
            <family val="0"/>
          </rPr>
          <t>Liste déroulante</t>
        </r>
        <r>
          <rPr>
            <sz val="8"/>
            <rFont val="Tahoma"/>
            <family val="0"/>
          </rPr>
          <t xml:space="preserve">
</t>
        </r>
      </text>
    </comment>
    <comment ref="B75" authorId="4">
      <text>
        <r>
          <rPr>
            <b/>
            <sz val="8"/>
            <rFont val="Tahoma"/>
            <family val="0"/>
          </rPr>
          <t>Menu déroulant</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1">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3">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List>
</comments>
</file>

<file path=xl/comments8.xml><?xml version="1.0" encoding="utf-8"?>
<comments xmlns="http://schemas.openxmlformats.org/spreadsheetml/2006/main">
  <authors>
    <author>Alain Gauthier</author>
    <author>SP166092</author>
    <author>gentier</author>
    <author>Anonyme</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K161" authorId="1">
      <text>
        <r>
          <rPr>
            <b/>
            <sz val="8"/>
            <rFont val="Tahoma"/>
            <family val="0"/>
          </rPr>
          <t>Indiquer un taux entre 0 et 4%</t>
        </r>
        <r>
          <rPr>
            <sz val="8"/>
            <rFont val="Tahoma"/>
            <family val="0"/>
          </rPr>
          <t xml:space="preserve">
</t>
        </r>
      </text>
    </comment>
    <comment ref="K166" authorId="1">
      <text>
        <r>
          <rPr>
            <b/>
            <sz val="8"/>
            <rFont val="Tahoma"/>
            <family val="0"/>
          </rPr>
          <t>Indiquer un taux entre 0 et 20%</t>
        </r>
        <r>
          <rPr>
            <sz val="8"/>
            <rFont val="Tahoma"/>
            <family val="0"/>
          </rPr>
          <t xml:space="preserve">
</t>
        </r>
      </text>
    </comment>
    <comment ref="K167" authorId="1">
      <text>
        <r>
          <rPr>
            <b/>
            <sz val="8"/>
            <rFont val="Tahoma"/>
            <family val="0"/>
          </rPr>
          <t>Indiquer un taux entre 0 et 40%</t>
        </r>
        <r>
          <rPr>
            <sz val="8"/>
            <rFont val="Tahoma"/>
            <family val="0"/>
          </rPr>
          <t xml:space="preserve">
</t>
        </r>
      </text>
    </comment>
    <comment ref="K168" authorId="1">
      <text>
        <r>
          <rPr>
            <b/>
            <sz val="8"/>
            <rFont val="Tahoma"/>
            <family val="0"/>
          </rPr>
          <t>Indiquer un taux entre 0 et 7%</t>
        </r>
        <r>
          <rPr>
            <sz val="8"/>
            <rFont val="Tahoma"/>
            <family val="0"/>
          </rPr>
          <t xml:space="preserve">
</t>
        </r>
      </text>
    </comment>
    <comment ref="I172" authorId="2">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3">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1">
      <text>
        <r>
          <rPr>
            <b/>
            <sz val="8"/>
            <rFont val="Tahoma"/>
            <family val="0"/>
          </rPr>
          <t>liste déroulante</t>
        </r>
        <r>
          <rPr>
            <sz val="8"/>
            <rFont val="Tahoma"/>
            <family val="0"/>
          </rPr>
          <t xml:space="preserve">
</t>
        </r>
      </text>
    </comment>
    <comment ref="F210" authorId="1">
      <text>
        <r>
          <rPr>
            <b/>
            <sz val="8"/>
            <rFont val="Tahoma"/>
            <family val="0"/>
          </rPr>
          <t>liste déroulante</t>
        </r>
        <r>
          <rPr>
            <sz val="8"/>
            <rFont val="Tahoma"/>
            <family val="0"/>
          </rPr>
          <t xml:space="preserve">
</t>
        </r>
      </text>
    </comment>
    <comment ref="J217" authorId="1">
      <text>
        <r>
          <rPr>
            <b/>
            <sz val="8"/>
            <rFont val="Tahoma"/>
            <family val="0"/>
          </rPr>
          <t>liste déroulante</t>
        </r>
        <r>
          <rPr>
            <sz val="8"/>
            <rFont val="Tahoma"/>
            <family val="0"/>
          </rPr>
          <t xml:space="preserve">
</t>
        </r>
      </text>
    </comment>
    <comment ref="J219" authorId="1">
      <text>
        <r>
          <rPr>
            <b/>
            <sz val="8"/>
            <rFont val="Tahoma"/>
            <family val="0"/>
          </rPr>
          <t>liste déroulante</t>
        </r>
        <r>
          <rPr>
            <sz val="8"/>
            <rFont val="Tahoma"/>
            <family val="0"/>
          </rPr>
          <t xml:space="preserve">
</t>
        </r>
      </text>
    </comment>
    <comment ref="J221" authorId="1">
      <text>
        <r>
          <rPr>
            <b/>
            <sz val="8"/>
            <rFont val="Tahoma"/>
            <family val="0"/>
          </rPr>
          <t>liste déroulante</t>
        </r>
        <r>
          <rPr>
            <sz val="8"/>
            <rFont val="Tahoma"/>
            <family val="0"/>
          </rPr>
          <t xml:space="preserve">
</t>
        </r>
      </text>
    </comment>
    <comment ref="J223" authorId="1">
      <text>
        <r>
          <rPr>
            <b/>
            <sz val="8"/>
            <rFont val="Tahoma"/>
            <family val="0"/>
          </rPr>
          <t>liste déroulante</t>
        </r>
        <r>
          <rPr>
            <sz val="8"/>
            <rFont val="Tahoma"/>
            <family val="0"/>
          </rPr>
          <t xml:space="preserve">
</t>
        </r>
      </text>
    </comment>
    <comment ref="G182" authorId="1">
      <text>
        <r>
          <rPr>
            <b/>
            <sz val="8"/>
            <rFont val="Tahoma"/>
            <family val="0"/>
          </rPr>
          <t>Liste déroulante</t>
        </r>
        <r>
          <rPr>
            <sz val="8"/>
            <rFont val="Tahoma"/>
            <family val="0"/>
          </rPr>
          <t xml:space="preserve">
</t>
        </r>
      </text>
    </comment>
    <comment ref="B75" authorId="4">
      <text>
        <r>
          <rPr>
            <b/>
            <sz val="8"/>
            <rFont val="Tahoma"/>
            <family val="0"/>
          </rPr>
          <t>Menu déroulant</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1">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3">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List>
</comments>
</file>

<file path=xl/comments9.xml><?xml version="1.0" encoding="utf-8"?>
<comments xmlns="http://schemas.openxmlformats.org/spreadsheetml/2006/main">
  <authors>
    <author>Alain Gauthier</author>
    <author>SP166092</author>
    <author>gentier</author>
    <author>Anonyme</author>
    <author>Gentier</author>
  </authors>
  <commentList>
    <comment ref="B86" authorId="0">
      <text>
        <r>
          <rPr>
            <b/>
            <sz val="8"/>
            <rFont val="Tahoma"/>
            <family val="0"/>
          </rPr>
          <t>Pour les organismes publics, il s’agit du coût de l’équipement. 
Pour les entreprises, il s'agit du coût de l’amortissement pendant la durée du projet.  Si le matériel est non–réutilisable après le projet, on considère le coût d'achat.</t>
        </r>
      </text>
    </comment>
    <comment ref="J96" authorId="0">
      <text>
        <r>
          <rPr>
            <sz val="8"/>
            <rFont val="Tahoma"/>
            <family val="0"/>
          </rPr>
          <t xml:space="preserve">Coût mensuel y compris charges et taxes sur le salaire.
</t>
        </r>
      </text>
    </comment>
    <comment ref="J108" authorId="0">
      <text>
        <r>
          <rPr>
            <sz val="8"/>
            <rFont val="Tahoma"/>
            <family val="0"/>
          </rPr>
          <t xml:space="preserve">Coût mensuel y compris charges et taxes sur le salaire.
</t>
        </r>
      </text>
    </comment>
    <comment ref="J120" authorId="0">
      <text>
        <r>
          <rPr>
            <sz val="8"/>
            <rFont val="Tahoma"/>
            <family val="0"/>
          </rPr>
          <t xml:space="preserve">Coût mensuel y compris charges et taxes sur le salaire.
</t>
        </r>
      </text>
    </comment>
    <comment ref="K161" authorId="1">
      <text>
        <r>
          <rPr>
            <b/>
            <sz val="8"/>
            <rFont val="Tahoma"/>
            <family val="0"/>
          </rPr>
          <t>Indiquer un taux entre 0 et 4%</t>
        </r>
        <r>
          <rPr>
            <sz val="8"/>
            <rFont val="Tahoma"/>
            <family val="0"/>
          </rPr>
          <t xml:space="preserve">
</t>
        </r>
      </text>
    </comment>
    <comment ref="K166" authorId="1">
      <text>
        <r>
          <rPr>
            <b/>
            <sz val="8"/>
            <rFont val="Tahoma"/>
            <family val="0"/>
          </rPr>
          <t>Indiquer un taux entre 0 et 20%</t>
        </r>
        <r>
          <rPr>
            <sz val="8"/>
            <rFont val="Tahoma"/>
            <family val="0"/>
          </rPr>
          <t xml:space="preserve">
</t>
        </r>
      </text>
    </comment>
    <comment ref="K167" authorId="1">
      <text>
        <r>
          <rPr>
            <b/>
            <sz val="8"/>
            <rFont val="Tahoma"/>
            <family val="0"/>
          </rPr>
          <t>Indiquer un taux entre 0 et 40%</t>
        </r>
        <r>
          <rPr>
            <sz val="8"/>
            <rFont val="Tahoma"/>
            <family val="0"/>
          </rPr>
          <t xml:space="preserve">
</t>
        </r>
      </text>
    </comment>
    <comment ref="K168" authorId="1">
      <text>
        <r>
          <rPr>
            <b/>
            <sz val="8"/>
            <rFont val="Tahoma"/>
            <family val="0"/>
          </rPr>
          <t>Indiquer un taux entre 0 et 7%</t>
        </r>
        <r>
          <rPr>
            <sz val="8"/>
            <rFont val="Tahoma"/>
            <family val="0"/>
          </rPr>
          <t xml:space="preserve">
</t>
        </r>
      </text>
    </comment>
    <comment ref="I172" authorId="2">
      <text>
        <r>
          <rPr>
            <b/>
            <sz val="8"/>
            <rFont val="Tahoma"/>
            <family val="0"/>
          </rPr>
          <t>Le taux d'environnement doit être compris entre 0 et 100%</t>
        </r>
      </text>
    </comment>
    <comment ref="L172" authorId="0">
      <text>
        <r>
          <rPr>
            <b/>
            <sz val="8"/>
            <rFont val="Tahoma"/>
            <family val="0"/>
          </rPr>
          <t xml:space="preserve">Ne concerne que les laboratoires d'organisme public financés au coût marginal ou les fondations.
Indiquer le taux d'environnement dans le champ prévu à cet effet. </t>
        </r>
      </text>
    </comment>
    <comment ref="L175" authorId="3">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L177" authorId="0">
      <text>
        <r>
          <rPr>
            <b/>
            <sz val="8"/>
            <rFont val="Tahoma"/>
            <family val="0"/>
          </rPr>
          <t>Le taux d'aide doit être renseigné pour que  l'aide demandée soit calculée</t>
        </r>
      </text>
    </comment>
    <comment ref="F209" authorId="1">
      <text>
        <r>
          <rPr>
            <b/>
            <sz val="8"/>
            <rFont val="Tahoma"/>
            <family val="0"/>
          </rPr>
          <t>liste déroulante</t>
        </r>
        <r>
          <rPr>
            <sz val="8"/>
            <rFont val="Tahoma"/>
            <family val="0"/>
          </rPr>
          <t xml:space="preserve">
</t>
        </r>
      </text>
    </comment>
    <comment ref="F210" authorId="1">
      <text>
        <r>
          <rPr>
            <b/>
            <sz val="8"/>
            <rFont val="Tahoma"/>
            <family val="0"/>
          </rPr>
          <t>liste déroulante</t>
        </r>
        <r>
          <rPr>
            <sz val="8"/>
            <rFont val="Tahoma"/>
            <family val="0"/>
          </rPr>
          <t xml:space="preserve">
</t>
        </r>
      </text>
    </comment>
    <comment ref="J217" authorId="1">
      <text>
        <r>
          <rPr>
            <b/>
            <sz val="8"/>
            <rFont val="Tahoma"/>
            <family val="0"/>
          </rPr>
          <t>liste déroulante</t>
        </r>
        <r>
          <rPr>
            <sz val="8"/>
            <rFont val="Tahoma"/>
            <family val="0"/>
          </rPr>
          <t xml:space="preserve">
</t>
        </r>
      </text>
    </comment>
    <comment ref="J219" authorId="1">
      <text>
        <r>
          <rPr>
            <b/>
            <sz val="8"/>
            <rFont val="Tahoma"/>
            <family val="0"/>
          </rPr>
          <t>liste déroulante</t>
        </r>
        <r>
          <rPr>
            <sz val="8"/>
            <rFont val="Tahoma"/>
            <family val="0"/>
          </rPr>
          <t xml:space="preserve">
</t>
        </r>
      </text>
    </comment>
    <comment ref="J221" authorId="1">
      <text>
        <r>
          <rPr>
            <b/>
            <sz val="8"/>
            <rFont val="Tahoma"/>
            <family val="0"/>
          </rPr>
          <t>liste déroulante</t>
        </r>
        <r>
          <rPr>
            <sz val="8"/>
            <rFont val="Tahoma"/>
            <family val="0"/>
          </rPr>
          <t xml:space="preserve">
</t>
        </r>
      </text>
    </comment>
    <comment ref="J223" authorId="1">
      <text>
        <r>
          <rPr>
            <b/>
            <sz val="8"/>
            <rFont val="Tahoma"/>
            <family val="0"/>
          </rPr>
          <t>liste déroulante</t>
        </r>
        <r>
          <rPr>
            <sz val="8"/>
            <rFont val="Tahoma"/>
            <family val="0"/>
          </rPr>
          <t xml:space="preserve">
</t>
        </r>
      </text>
    </comment>
    <comment ref="G182" authorId="1">
      <text>
        <r>
          <rPr>
            <b/>
            <sz val="8"/>
            <rFont val="Tahoma"/>
            <family val="0"/>
          </rPr>
          <t>Liste déroulante</t>
        </r>
        <r>
          <rPr>
            <sz val="8"/>
            <rFont val="Tahoma"/>
            <family val="0"/>
          </rPr>
          <t xml:space="preserve">
</t>
        </r>
      </text>
    </comment>
    <comment ref="B75" authorId="4">
      <text>
        <r>
          <rPr>
            <b/>
            <sz val="8"/>
            <rFont val="Tahoma"/>
            <family val="0"/>
          </rPr>
          <t>Menu déroulant</t>
        </r>
        <r>
          <rPr>
            <sz val="8"/>
            <rFont val="Tahoma"/>
            <family val="0"/>
          </rPr>
          <t xml:space="preserve">
</t>
        </r>
      </text>
    </comment>
    <comment ref="B10" authorId="4">
      <text>
        <r>
          <rPr>
            <b/>
            <sz val="8"/>
            <rFont val="Tahoma"/>
            <family val="0"/>
          </rPr>
          <t>Menu déroulant</t>
        </r>
        <r>
          <rPr>
            <sz val="8"/>
            <rFont val="Tahoma"/>
            <family val="0"/>
          </rPr>
          <t xml:space="preserve">
</t>
        </r>
      </text>
    </comment>
    <comment ref="J10" authorId="1">
      <text>
        <r>
          <rPr>
            <b/>
            <sz val="8"/>
            <rFont val="Tahoma"/>
            <family val="0"/>
          </rPr>
          <t xml:space="preserve">Menu déroulant
</t>
        </r>
        <r>
          <rPr>
            <sz val="8"/>
            <rFont val="Tahoma"/>
            <family val="0"/>
          </rPr>
          <t xml:space="preserve">
</t>
        </r>
      </text>
    </comment>
    <comment ref="E25" authorId="4">
      <text>
        <r>
          <rPr>
            <b/>
            <sz val="8"/>
            <rFont val="Tahoma"/>
            <family val="0"/>
          </rPr>
          <t>Menu déroulant</t>
        </r>
        <r>
          <rPr>
            <sz val="8"/>
            <rFont val="Tahoma"/>
            <family val="0"/>
          </rPr>
          <t xml:space="preserve">
</t>
        </r>
      </text>
    </comment>
    <comment ref="L25" authorId="3">
      <text>
        <r>
          <rPr>
            <b/>
            <sz val="8"/>
            <rFont val="Tahoma"/>
            <family val="0"/>
          </rPr>
          <t>Menu déroulant</t>
        </r>
        <r>
          <rPr>
            <sz val="8"/>
            <rFont val="Tahoma"/>
            <family val="0"/>
          </rPr>
          <t xml:space="preserve">
</t>
        </r>
        <r>
          <rPr>
            <b/>
            <sz val="8"/>
            <rFont val="Tahoma"/>
            <family val="2"/>
          </rPr>
          <t>Coût marginal :</t>
        </r>
        <r>
          <rPr>
            <sz val="8"/>
            <rFont val="Tahoma"/>
            <family val="0"/>
          </rPr>
          <t xml:space="preserve"> labo public et fondation de recherche hors EPIC en recherche partenariale
</t>
        </r>
        <r>
          <rPr>
            <b/>
            <sz val="8"/>
            <rFont val="Tahoma"/>
            <family val="2"/>
          </rPr>
          <t>Coût complet :</t>
        </r>
        <r>
          <rPr>
            <sz val="8"/>
            <rFont val="Tahoma"/>
            <family val="0"/>
          </rPr>
          <t xml:space="preserve"> autre catégorie de partenaire, EPIC en recherche partenariale</t>
        </r>
      </text>
    </comment>
    <comment ref="E37" authorId="4">
      <text>
        <r>
          <rPr>
            <b/>
            <sz val="8"/>
            <rFont val="Tahoma"/>
            <family val="0"/>
          </rPr>
          <t>Menu déroulant</t>
        </r>
        <r>
          <rPr>
            <sz val="8"/>
            <rFont val="Tahoma"/>
            <family val="0"/>
          </rPr>
          <t xml:space="preserve">
</t>
        </r>
      </text>
    </comment>
    <comment ref="F45" authorId="4">
      <text>
        <r>
          <rPr>
            <b/>
            <sz val="8"/>
            <rFont val="Tahoma"/>
            <family val="0"/>
          </rPr>
          <t>Menu déroulant</t>
        </r>
        <r>
          <rPr>
            <sz val="8"/>
            <rFont val="Tahoma"/>
            <family val="0"/>
          </rPr>
          <t xml:space="preserve">
</t>
        </r>
      </text>
    </comment>
    <comment ref="B63" authorId="4">
      <text>
        <r>
          <rPr>
            <b/>
            <sz val="8"/>
            <rFont val="Tahoma"/>
            <family val="0"/>
          </rPr>
          <t>Menu déroulant</t>
        </r>
        <r>
          <rPr>
            <sz val="8"/>
            <rFont val="Tahoma"/>
            <family val="0"/>
          </rPr>
          <t xml:space="preserve">
</t>
        </r>
      </text>
    </comment>
  </commentList>
</comments>
</file>

<file path=xl/sharedStrings.xml><?xml version="1.0" encoding="utf-8"?>
<sst xmlns="http://schemas.openxmlformats.org/spreadsheetml/2006/main" count="3774" uniqueCount="512">
  <si>
    <r>
      <t xml:space="preserve">Retombées scientifiques, techniques, économiques... </t>
    </r>
    <r>
      <rPr>
        <sz val="8"/>
        <rFont val="Arial"/>
        <family val="2"/>
      </rPr>
      <t>(</t>
    </r>
    <r>
      <rPr>
        <i/>
        <sz val="8"/>
        <color indexed="10"/>
        <rFont val="Arial"/>
        <family val="2"/>
      </rPr>
      <t>1000 à 2000 caractères</t>
    </r>
    <r>
      <rPr>
        <sz val="8"/>
        <rFont val="Arial"/>
        <family val="2"/>
      </rPr>
      <t>)</t>
    </r>
  </si>
  <si>
    <t>Dans la rubrique "Experts non souhaités pour l'évaluation du projet", il est possible de signaler un laboratoire ou une entreprise sans mentionner de noms de personnes : ceci signifie que les partenaires du projet souhaitent qu'aucun membre de la structure concernée ne soit sollicité, comme expert extérieur , pour donner un avis sur le projet.</t>
  </si>
  <si>
    <t xml:space="preserve">Renseigner :
- le nom complet du partenaire et le sigle du partenaire. Ces informations seront reprises automatiquement dans certains tableaux récapitulatifs.
- la catégorie de partenaire (menu déroulant). Les définitions des termes "organisme de recherche", "entreprise", "PME", "micro-entreprise" figurent dans le texte de l'appel à projets (AAP), en annexe § 1.3.
-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t>
  </si>
  <si>
    <r>
      <t xml:space="preserve">       </t>
    </r>
    <r>
      <rPr>
        <sz val="10"/>
        <rFont val="Arial"/>
        <family val="0"/>
      </rPr>
      <t xml:space="preserve">• </t>
    </r>
    <r>
      <rPr>
        <b/>
        <i/>
        <sz val="10"/>
        <rFont val="Arial"/>
        <family val="2"/>
      </rPr>
      <t xml:space="preserve">Coût marginal : </t>
    </r>
    <r>
      <rPr>
        <sz val="10"/>
        <rFont val="Arial"/>
        <family val="2"/>
      </rPr>
      <t xml:space="preserve">laboratoires des organismes publics ou des fondations de recherche, sauf EPIC dans le cadre d'un projet partenarial organisme de recherche / entreprise (voir définition en annexe § 1.3 du texte de l'AAP),                                                                                                            </t>
    </r>
  </si>
  <si>
    <t>Le choix de ces matériels doit faire l'objet de justification scientifique et technique dans le document de soumission B.</t>
  </si>
  <si>
    <t>Pour les organismes publics (sauf les  EPIC dans le cadre d'un projet partenarial organisme de recherche / entreprise - voir définition en annexe § 1.3 du texte de l'AAP), et les fondations de recherche, il s'agit du coût total de ces matériels. Pour les autres catégories de partenaires (entreprises, EPIC dans le cadre d'un projet partenarial organisme de recherche / entreprise, laboratoires des organismes de recherche privés,…),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</si>
  <si>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t>Programme Technologies pour la santé et l'autonomie
AAP Emergence et maturation de projets de technologies pour la santé et l’autonomie à fort potentiel de valorisation</t>
  </si>
  <si>
    <r>
      <t>Résumé</t>
    </r>
    <r>
      <rPr>
        <sz val="10"/>
        <rFont val="Arial"/>
        <family val="2"/>
      </rPr>
      <t xml:space="preserve"> (non confidentiel) du projet en </t>
    </r>
    <r>
      <rPr>
        <b/>
        <sz val="10"/>
        <rFont val="Arial"/>
        <family val="2"/>
      </rPr>
      <t>anglais</t>
    </r>
    <r>
      <rPr>
        <sz val="10"/>
        <rFont val="Arial"/>
        <family val="2"/>
      </rPr>
      <t xml:space="preserve"> </t>
    </r>
    <r>
      <rPr>
        <sz val="8"/>
        <rFont val="Arial"/>
        <family val="2"/>
      </rPr>
      <t>(2000 à 4000 caractères)</t>
    </r>
  </si>
  <si>
    <r>
      <t>1-3</t>
    </r>
    <r>
      <rPr>
        <sz val="10"/>
        <rFont val="Arial"/>
        <family val="0"/>
      </rPr>
      <t xml:space="preserve"> Afin de garantir l'intégrité de l'ensemble des données calculées automatiquement,</t>
    </r>
    <r>
      <rPr>
        <sz val="10"/>
        <rFont val="Arial"/>
        <family val="2"/>
      </rPr>
      <t xml:space="preserve"> il est indispensable de </t>
    </r>
    <r>
      <rPr>
        <b/>
        <sz val="10"/>
        <color indexed="10"/>
        <rFont val="Arial"/>
        <family val="2"/>
      </rPr>
      <t xml:space="preserve">ne pas modifier la structure du fichier </t>
    </r>
    <r>
      <rPr>
        <sz val="10"/>
        <color indexed="10"/>
        <rFont val="Arial"/>
        <family val="2"/>
      </rPr>
      <t>(aucune suppression ni ajout d'onglets, aucune suppression de lignes ou insertion de lignes, idem pour les colonnes)</t>
    </r>
    <r>
      <rPr>
        <sz val="10"/>
        <rFont val="Arial"/>
        <family val="0"/>
      </rPr>
      <t xml:space="preserve">. De plus, il est </t>
    </r>
    <r>
      <rPr>
        <b/>
        <sz val="10"/>
        <color indexed="10"/>
        <rFont val="Arial"/>
        <family val="2"/>
      </rPr>
      <t>interdit de modifier les noms des onglets</t>
    </r>
    <r>
      <rPr>
        <sz val="10"/>
        <rFont val="Arial"/>
        <family val="0"/>
      </rPr>
      <t>, car cela perturbe l'exploitation ultérieure des fichiers.</t>
    </r>
  </si>
  <si>
    <t>Renseigner les taux de frais de gestion (Etablissement public) ou les taux de frais de structure (pour les partenaires privés). Inscrire 4 pour un taux de 4%.</t>
  </si>
  <si>
    <t>Tutelle gestionnaire du financement si le projet est financé :</t>
  </si>
  <si>
    <t>Catégories de personnel permanent</t>
  </si>
  <si>
    <t xml:space="preserve">Ingénieur </t>
  </si>
  <si>
    <t>Ingénieur expert</t>
  </si>
  <si>
    <t>Technicien</t>
  </si>
  <si>
    <t>Directeur de recherche</t>
  </si>
  <si>
    <t>Enseignant chercheur</t>
  </si>
  <si>
    <t>Chercheur</t>
  </si>
  <si>
    <t>Catégories de personnel NON permanent</t>
  </si>
  <si>
    <t>Doctorant</t>
  </si>
  <si>
    <t>Post doctorant</t>
  </si>
  <si>
    <t>CDD ingénieur</t>
  </si>
  <si>
    <t>CDD technicien</t>
  </si>
  <si>
    <t>Stagiaire</t>
  </si>
  <si>
    <t>Imagerie médicale et action thérapeutique guidée par l’image</t>
  </si>
  <si>
    <t>Capteurs et instrumentation biomédicaux</t>
  </si>
  <si>
    <t>Technologies d’assistance aux personnes pour leur autonomie</t>
  </si>
  <si>
    <t>Après renseignement du ou des taux, les frais de gestion ou frais de structure se calculent automatiquement si vous avez bien renseigné dans la cellule L25  "coût complet" ou coût marginal".</t>
  </si>
  <si>
    <r>
      <t xml:space="preserve">       </t>
    </r>
    <r>
      <rPr>
        <sz val="10"/>
        <rFont val="Arial"/>
        <family val="0"/>
      </rP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organismes de recherche privés,…).</t>
    </r>
    <r>
      <rPr>
        <b/>
        <i/>
        <sz val="10"/>
        <rFont val="Arial"/>
        <family val="2"/>
      </rPr>
      <t xml:space="preserve"> </t>
    </r>
    <r>
      <rPr>
        <sz val="10"/>
        <rFont val="Arial"/>
        <family val="2"/>
      </rPr>
      <t xml:space="preserve"> </t>
    </r>
  </si>
  <si>
    <t>Pour le calcul du coût complet, il faut ajouter aux coûts salariaux totaux des personnels leurs frais d'environnement (coûts d'infrastructures par exemple). Les frais d'environnement sont égaux au produit de ces coûts salariaux totaux par le taux d'environnement propre à l'organisme. Pour le CNRS, le taux d'environnement est à l'heure actuelle de 80 %.</t>
  </si>
  <si>
    <t>Une seule signature est nécessaire sur le document sous format papier : celle de la personne habilitée à engager le partenaire.</t>
  </si>
  <si>
    <t>Ces tableaux sont remplis automatiquement à partir des données fournies dans les fiches "Part1-Coor", "Part2",… Elles sont destinées aux membres des comités d'évaluation et de pilotage, ainsi qu'aux experts extérieurs.</t>
  </si>
  <si>
    <t>Projet franco / taïwanais</t>
  </si>
  <si>
    <t>N° Siret (14 caractères) :</t>
  </si>
  <si>
    <t>Les montants sont à renseigner hors taxes (HT) augmentés éventuellement de la TVA non récupérable. En conséquence, les montants indiqués doivent prendre en compte la proportion x de TVA non récupérable fonction de l'organisme (coût = coût HT * (1+ x *0.196)).</t>
  </si>
  <si>
    <t>Pour les EPIC dans le cadre d'un projet partenarial organisme de recherche / entreprise, le taux maximum est de 50 %.</t>
  </si>
  <si>
    <t>Identification des financeurs (nom, adresse)</t>
  </si>
  <si>
    <t>Nature et objet du financement</t>
  </si>
  <si>
    <t>Montant sollicité</t>
  </si>
  <si>
    <t>Montant obtenu</t>
  </si>
  <si>
    <t>Totaux des autres financements</t>
  </si>
  <si>
    <t>Publication d'informations relatives au projet</t>
  </si>
  <si>
    <t>Si le projet est retenu pour financement, l'ANR se réserve la possibilité de rendre publiques les informations suivantes : nom du coordinateur et adresse électronique, noms et prénoms des responsables scientifiques et techniques des partenaires, dénominations des partenaires qu'ils soient des entreprises ou qu'ils appartiennent à un organisme de recherche.</t>
  </si>
  <si>
    <t>Toutefois, pour un projet de recherche partenariale organisme de recherche / entreprise retenu pour financement, l'ANR ne rendra pas publiques ces informations pour les personnes ou les partenaires pour lesquels la demande lui en est faite.</t>
  </si>
  <si>
    <t xml:space="preserve">En cas de refus de publication d'un ou de plusieurs de ces éléments, remplacer la mention "OUI" par "NON" ci-dessous : </t>
  </si>
  <si>
    <t>Nom et prénom du responsable scientifique :</t>
  </si>
  <si>
    <t xml:space="preserve">Adresse électronique du responsable scientifique : </t>
  </si>
  <si>
    <t xml:space="preserve">Dénomination du partenaire (si NON, celle-ci sera remplacée par la mention générique "Entreprise" ou "Organisme de recherche") : </t>
  </si>
  <si>
    <t>Nota : en déposant un projet, les partenaires ont accepté que l'ANR publie l'acronyme, le titre, le résumé, l'aide accordée au projet, la date de début de projet et la durée.</t>
  </si>
  <si>
    <t>Eléments d'appréciation de l'effet d'incitation de l'aide (entreprises autres que PME)</t>
  </si>
  <si>
    <t>Les éléments suivants doivent permettent d'évaluer l'effet d'incitation de l'aide ANR à une entreprise autre que PME. Avoir un effet d’incitation signifie, aux termes des dispositions communautaires, que l’aide doit déclencher, chez son bénéficiaire, un changement de comportement l’amenant à intensifier ses activités de R&amp;D. Elle doit avoir comme incidence d’accroître la taille, la portée, le budget ou le rythme des activités de R&amp;D. L’analyse de l’effet d’incitation repose sur une comparaison de la situation avec et sans octroi d’aide, à partir des réponses au questionnaire ci-dessous.
Répondre à toutes les questions et fournir les éléments permettant, sur chaque critère, de comparer la situation avec et sans octroi d'aide.</t>
  </si>
  <si>
    <t xml:space="preserve">L'aide permet-elle à l'entreprise d'augmenter la taille de sa contribution au projet ? </t>
  </si>
  <si>
    <t>L’aide permet-elle à l’entreprise d’augmenter la portée du projet ?</t>
  </si>
  <si>
    <t>L’aide permet-elle à l’entreprise d’augmenter le rythme du projet ?</t>
  </si>
  <si>
    <t>L’aide permet-elle à l’entreprise d’augmenter le montant total affecté à ses activités de R&amp;D ?</t>
  </si>
  <si>
    <t xml:space="preserve">Justifier par des éléments factuels, la ou les réponses positives aux questions précédentes : </t>
  </si>
  <si>
    <t>Commentaires (le cas échéant)</t>
  </si>
  <si>
    <r>
      <t xml:space="preserve">sigle_naturejuridique </t>
    </r>
    <r>
      <rPr>
        <b/>
        <sz val="10"/>
        <color indexed="10"/>
        <rFont val="Arial"/>
        <family val="2"/>
      </rPr>
      <t>(finir la liste par Autre)</t>
    </r>
  </si>
  <si>
    <t>Libelle_naturejuridique</t>
  </si>
  <si>
    <t>EPA</t>
  </si>
  <si>
    <t>Etablissements publics à caractère administratif</t>
  </si>
  <si>
    <t>EPCSP</t>
  </si>
  <si>
    <t>Etablissements publics à caractère scientifique, culturel et professionnel.</t>
  </si>
  <si>
    <t>EPIC</t>
  </si>
  <si>
    <t>Etablissements publics à caractère industriel et commercial</t>
  </si>
  <si>
    <t>EPST</t>
  </si>
  <si>
    <t xml:space="preserve">Etablissements publics à caractère scientifique et technologique </t>
  </si>
  <si>
    <t>GIP</t>
  </si>
  <si>
    <t xml:space="preserve">Groupements d'intérêt public </t>
  </si>
  <si>
    <t>Fondation</t>
  </si>
  <si>
    <t/>
  </si>
  <si>
    <t>Université</t>
  </si>
  <si>
    <t xml:space="preserve">Ecoles françaises à l'étranger </t>
  </si>
  <si>
    <t>Grand établissement</t>
  </si>
  <si>
    <t>EURL</t>
  </si>
  <si>
    <t>Entreprise Unipersonnelle à Responsabilité Limitée</t>
  </si>
  <si>
    <t>SA</t>
  </si>
  <si>
    <t>Société Anonyme</t>
  </si>
  <si>
    <t>SARL</t>
  </si>
  <si>
    <t>Société A Responsabilité Limitée</t>
  </si>
  <si>
    <t>SAS</t>
  </si>
  <si>
    <t xml:space="preserve">Société Anonyme Simplifiée </t>
  </si>
  <si>
    <t>SASU</t>
  </si>
  <si>
    <t>Société Anonyme Simplifiée avec associé Unique</t>
  </si>
  <si>
    <t>SCA</t>
  </si>
  <si>
    <t>Société à Commandite par Actions</t>
  </si>
  <si>
    <t>SCS</t>
  </si>
  <si>
    <t>Société en Commandite Simple</t>
  </si>
  <si>
    <t>SNC</t>
  </si>
  <si>
    <t>Société en Nom Collectif</t>
  </si>
  <si>
    <t>GIE</t>
  </si>
  <si>
    <t>Groupement d'intérêt économique</t>
  </si>
  <si>
    <t>SEM</t>
  </si>
  <si>
    <t>Société d'Economie Mixte</t>
  </si>
  <si>
    <t>Société civile</t>
  </si>
  <si>
    <t>Association</t>
  </si>
  <si>
    <t>Etranger</t>
  </si>
  <si>
    <t>Non</t>
  </si>
  <si>
    <t>Tableaux utilisés pour vérifier si les frais de gestion/structure dépassent les plafonds ANR</t>
  </si>
  <si>
    <t>E24</t>
  </si>
  <si>
    <t>E23</t>
  </si>
  <si>
    <t>L93</t>
  </si>
  <si>
    <t>L104</t>
  </si>
  <si>
    <t>L116</t>
  </si>
  <si>
    <t>L124</t>
  </si>
  <si>
    <t>L133</t>
  </si>
  <si>
    <t>L140</t>
  </si>
  <si>
    <t>L149</t>
  </si>
  <si>
    <t>L157</t>
  </si>
  <si>
    <t>L164</t>
  </si>
  <si>
    <t>L178</t>
  </si>
  <si>
    <t>L177</t>
  </si>
  <si>
    <t>L175</t>
  </si>
  <si>
    <t>L172</t>
  </si>
  <si>
    <t>Q162</t>
  </si>
  <si>
    <t>Q169</t>
  </si>
  <si>
    <t>K104</t>
  </si>
  <si>
    <t>K116</t>
  </si>
  <si>
    <t>K124</t>
  </si>
  <si>
    <t>1-2 Au maximum 10 partenaires peuvent être introduits.</t>
  </si>
  <si>
    <r>
      <t xml:space="preserve">1-5 </t>
    </r>
    <r>
      <rPr>
        <sz val="10"/>
        <rFont val="Arial"/>
        <family val="2"/>
      </rPr>
      <t xml:space="preserve">Dans les onglets à renseigner, </t>
    </r>
    <r>
      <rPr>
        <b/>
        <sz val="10"/>
        <rFont val="Arial"/>
        <family val="2"/>
      </rPr>
      <t>seules les cellules de couleur bleue sont à remplir</t>
    </r>
    <r>
      <rPr>
        <sz val="10"/>
        <rFont val="Arial"/>
        <family val="2"/>
      </rPr>
      <t>.</t>
    </r>
  </si>
  <si>
    <r>
      <t>1-6</t>
    </r>
    <r>
      <rPr>
        <sz val="10"/>
        <rFont val="Arial"/>
        <family val="0"/>
      </rPr>
      <t xml:space="preserve"> Tous les montants financiers sont en € et hors taxes (HT) majorés, le cas échéant, de la TVA non récupérable.</t>
    </r>
  </si>
  <si>
    <t>Renseigner l'identité du responsable (genre, nom, prénom, titre, date de naissance)
Renseigner les coordonnées du responsable (n° téléphone, adresse électronique)</t>
  </si>
  <si>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les autres tutelles de l'unité 
Renseigner la tutelle hébergeante</t>
    </r>
  </si>
  <si>
    <r>
      <t>Pour une entreprise :</t>
    </r>
    <r>
      <rPr>
        <sz val="10"/>
        <rFont val="Arial"/>
        <family val="0"/>
      </rPr>
      <t xml:space="preserve">
Renseigner l'effectif de l'entreprise s'il s'agit d'une PME</t>
    </r>
  </si>
  <si>
    <t>Demande financière (montant HT en €, incluant la TVA non récupérable le cas échéant)</t>
  </si>
  <si>
    <r>
      <t xml:space="preserve">
Renseigner les tableaux. En cas de doute, il est conseillé de se référer au Règlement relatif aux modalités d'attribution des aides de l'ANR ou de contacter l'une des personnes dont le nom figure sur le texte de l'AAP.
</t>
    </r>
  </si>
  <si>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t>
    </r>
  </si>
  <si>
    <t>Renseigner le nombre total de personne.mois (une personne à temps plein pendant un an = 12 personnes.mois) et le coût total correspondant (salaires bruts, primes diverses, et charges patronales, y compris la taxe sur les salaires).</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</si>
  <si>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</si>
  <si>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</si>
  <si>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</si>
  <si>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 xml:space="preserve">Le coût complet </t>
    </r>
    <r>
      <rPr>
        <sz val="10"/>
        <rFont val="Arial"/>
        <family val="0"/>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</si>
  <si>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r>
      <t>L'assiette de l'aide</t>
    </r>
    <r>
      <rPr>
        <sz val="10"/>
        <rFont val="Arial"/>
        <family val="2"/>
      </rPr>
      <t xml:space="preserve"> est calculée automatiquement à partir de certaines données rentrées dans le tableau, du montant des frais de gestion/frais de structure dans la limite d'un montant maximum (cf. § 4-3-2-4).</t>
    </r>
  </si>
  <si>
    <t>Dans tous les cas, la valeur du taux d'aide demandé est à l'appréciation du partenaire concerné, dans la limite des taux maximum mentionnés plus haut.</t>
  </si>
  <si>
    <r>
      <t xml:space="preserve">• Pour les </t>
    </r>
    <r>
      <rPr>
        <b/>
        <sz val="10"/>
        <rFont val="Arial"/>
        <family val="2"/>
      </rPr>
      <t xml:space="preserve">autres catégories de partenaires :
 </t>
    </r>
    <r>
      <rPr>
        <sz val="10"/>
        <rFont val="Arial"/>
        <family val="2"/>
      </rPr>
      <t>Renseigner</t>
    </r>
    <r>
      <rPr>
        <sz val="10"/>
        <rFont val="Arial"/>
        <family val="0"/>
      </rPr>
      <t xml:space="preserve"> les informations relatives à la personne habilitée à engager le partenaire.</t>
    </r>
  </si>
  <si>
    <r>
      <t>La rubrique "</t>
    </r>
    <r>
      <rPr>
        <b/>
        <sz val="10"/>
        <rFont val="Arial"/>
        <family val="2"/>
      </rPr>
      <t xml:space="preserve">Aide demandée" </t>
    </r>
    <r>
      <rPr>
        <sz val="10"/>
        <rFont val="Arial"/>
        <family val="2"/>
      </rPr>
      <t>est renseignée automatiquement.</t>
    </r>
    <r>
      <rPr>
        <b/>
        <sz val="10"/>
        <rFont val="Arial"/>
        <family val="2"/>
      </rPr>
      <t xml:space="preserve"> </t>
    </r>
  </si>
  <si>
    <t>4-4 Engagement du partenaire</t>
  </si>
  <si>
    <r>
      <t xml:space="preserve">NOTA : </t>
    </r>
    <r>
      <rPr>
        <sz val="10"/>
        <rFont val="Arial"/>
        <family val="2"/>
      </rPr>
      <t xml:space="preserve">Les calculs effectués automatiquement mentionnés aux § 4-3-2-6 et 4-3-2-7 le sont à titre indicatif. Leurs résultats sont destinés à l'information des experts extérieurs ainsi que des membres des comités d'évaluation et de pilotage. Ils n'engagent pas l'ANR, au cas où le projet serait sélectionné. </t>
    </r>
  </si>
  <si>
    <t>Deux signatures sont nécessaires sur le document sous format papier : celle du responsable scientifique et technique et celle du directeur du laboratoire.</t>
  </si>
  <si>
    <r>
      <t xml:space="preserve">• Pour les </t>
    </r>
    <r>
      <rPr>
        <b/>
        <sz val="10"/>
        <rFont val="Arial"/>
        <family val="2"/>
      </rPr>
      <t>laboratoires des organismes publics de recherche et des fondations</t>
    </r>
    <r>
      <rPr>
        <sz val="10"/>
        <rFont val="Arial"/>
        <family val="0"/>
      </rPr>
      <t xml:space="preserve"> :                                      Renseigner les informations relatives à l'identité du directeur de laboratoire (le nom et le prénom du responsable scientifique et technique sont renseignés automatiquement à partir des informations fournies précédemment, cf § 4-1).</t>
    </r>
  </si>
  <si>
    <t>5- Onglet "Tableaux récapitulatifs"</t>
  </si>
  <si>
    <t>Il s'agit des personnels statutaires ou en CDI.</t>
  </si>
  <si>
    <r>
      <t xml:space="preserve">4-3-2-2 Personnel NON permanent :   </t>
    </r>
    <r>
      <rPr>
        <sz val="10"/>
        <rFont val="Arial"/>
        <family val="0"/>
      </rPr>
      <t xml:space="preserve">                                                                                                                     </t>
    </r>
  </si>
  <si>
    <t>Il s'agit des personnels ne pouvant être qualifiés de permanents : personnels en CDD, stagiaires, doctorants, post-doctorants,…</t>
  </si>
  <si>
    <t>4-3-2-3 Prestations de service, missions, dépenses sur facturation interne, autres dépenses :</t>
  </si>
  <si>
    <t>4-3-2-4 Frais de gestion / frais de structure</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</si>
  <si>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2"/>
      </rPr>
      <t xml:space="preserve">MF = (Q1 +R +S+T+U+V) * 0,04                                       </t>
    </r>
    <r>
      <rPr>
        <sz val="10"/>
        <rFont val="Arial"/>
        <family val="0"/>
      </rPr>
      <t xml:space="preserve">• </t>
    </r>
    <r>
      <rPr>
        <b/>
        <sz val="10"/>
        <rFont val="Arial"/>
        <family val="2"/>
      </rPr>
      <t xml:space="preserve">assiette calculée sur la base du coût complet :                                                                                                        </t>
    </r>
    <r>
      <rPr>
        <sz val="10"/>
        <rFont val="Arial"/>
        <family val="2"/>
      </rPr>
      <t>MF = ((PP+Q1)*0,2) + ((PP+Q1) + ((PP+Q1) * 0,2))*0,4 + (R +S + T + U) * 0,07</t>
    </r>
  </si>
  <si>
    <t xml:space="preserve">Notice d'utilisation du document de soumission A </t>
  </si>
  <si>
    <t>Une rubrique "Commentaires" est laissé à disposition des partenaires pour mentionner toute information qu'ils jugeront utiles de porter à la connaissance des membres du comité d'évaluation.</t>
  </si>
  <si>
    <t>4 - Onglets "Part1-Coor", "Part2",…</t>
  </si>
  <si>
    <t>Chaque partenaire renseigne l'onglet qui lui correspond.</t>
  </si>
  <si>
    <r>
      <t>4-1 Responsable scientifique et technique</t>
    </r>
    <r>
      <rPr>
        <sz val="10"/>
        <rFont val="Arial"/>
        <family val="2"/>
      </rPr>
      <t xml:space="preserve"> </t>
    </r>
    <r>
      <rPr>
        <b/>
        <sz val="10"/>
        <rFont val="Arial"/>
        <family val="2"/>
      </rPr>
      <t>:</t>
    </r>
  </si>
  <si>
    <r>
      <t>4-2 Identification du partenaire</t>
    </r>
    <r>
      <rPr>
        <sz val="10"/>
        <rFont val="Arial"/>
        <family val="2"/>
      </rPr>
      <t xml:space="preserve"> </t>
    </r>
    <r>
      <rPr>
        <b/>
        <sz val="10"/>
        <rFont val="Arial"/>
        <family val="2"/>
      </rPr>
      <t>:</t>
    </r>
  </si>
  <si>
    <t>Pour les laboratoires d'organisme public de recherche ou fondations, visa du Responsable scientifique et technique</t>
  </si>
  <si>
    <t>Prénom :</t>
  </si>
  <si>
    <t>Nom :</t>
  </si>
  <si>
    <t>Directeur de laboratoire ou personne habilitée à engager l'entreprise</t>
  </si>
  <si>
    <t>Préciser la fonction s'il ne s'agit pas du directeur de laboratoire</t>
  </si>
  <si>
    <t>IFR</t>
  </si>
  <si>
    <t>Autre</t>
  </si>
  <si>
    <t>Récapitulatif financier du projet (montant HT incluant, le cas échéant, la TVA non récupérable)</t>
  </si>
  <si>
    <t>Missions 
(€)</t>
  </si>
  <si>
    <t>Coût complet 
(€)</t>
  </si>
  <si>
    <t>Assiette de l'aide 
(€)</t>
  </si>
  <si>
    <t>Aide demandée 
(€)</t>
  </si>
  <si>
    <t>Frais d'environne-
ment 
(€)</t>
  </si>
  <si>
    <r>
      <t xml:space="preserve">Sous-totaux 
</t>
    </r>
    <r>
      <rPr>
        <sz val="10"/>
        <rFont val="Arial"/>
        <family val="2"/>
      </rPr>
      <t>(hors frais)</t>
    </r>
    <r>
      <rPr>
        <b/>
        <sz val="10"/>
        <rFont val="Arial"/>
        <family val="2"/>
      </rPr>
      <t xml:space="preserve">
(€)</t>
    </r>
  </si>
  <si>
    <t>Taux d'aide demandé</t>
  </si>
  <si>
    <t>Fiche d'identité du projet</t>
  </si>
  <si>
    <t>Cet onglet comporte un ensemble de tableaux récapitulatifs relatifs :
- au partenariat du projet : rappel des sigles et des noms complets des partenaires,
- à la synthèse budgétaire globale du projet,
- à la ventilation des différents types de personnels dans le projet.</t>
  </si>
  <si>
    <t>Signature</t>
  </si>
  <si>
    <t>Tableaux récapitulatifs</t>
  </si>
  <si>
    <t>Partenaire 2</t>
  </si>
  <si>
    <t>Partenaire 3</t>
  </si>
  <si>
    <t>Partenaire 4</t>
  </si>
  <si>
    <t>Partenaire 5</t>
  </si>
  <si>
    <t>Partenaire 6</t>
  </si>
  <si>
    <t>Partenaire 7</t>
  </si>
  <si>
    <t>Partenaire 8</t>
  </si>
  <si>
    <t>Partenaire 9</t>
  </si>
  <si>
    <t>Nom :</t>
  </si>
  <si>
    <t>Prénom :</t>
  </si>
  <si>
    <t>Partenaire 10</t>
  </si>
  <si>
    <t>Email</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</si>
  <si>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</si>
  <si>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</si>
  <si>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</si>
  <si>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</si>
  <si>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</si>
  <si>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</si>
  <si>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</si>
  <si>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</si>
  <si>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</si>
  <si>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</si>
  <si>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</si>
  <si>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</si>
  <si>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</si>
  <si>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5.1 Etablissement d’un cadre méthodologique d’évaluation multicritère</t>
  </si>
  <si>
    <t>Autre(s) tutelle(s) :</t>
  </si>
  <si>
    <t xml:space="preserve">Axe thématique </t>
  </si>
  <si>
    <t xml:space="preserve">Catégorie R&amp;D </t>
  </si>
  <si>
    <t>H</t>
  </si>
  <si>
    <t>Catégorie de partenaire</t>
  </si>
  <si>
    <t>Personnels</t>
  </si>
  <si>
    <t>permanents</t>
  </si>
  <si>
    <t>Tâche 1</t>
  </si>
  <si>
    <t>Tâche 2</t>
  </si>
  <si>
    <t>Partenaire 1</t>
  </si>
  <si>
    <t xml:space="preserve">N° de dossier : </t>
  </si>
  <si>
    <t xml:space="preserve">Axes thématiques : </t>
  </si>
  <si>
    <t xml:space="preserve">Sous-thèmes : </t>
  </si>
  <si>
    <t xml:space="preserve">Mots-clés  </t>
  </si>
  <si>
    <t>Partenaire 1 (coordinateur)</t>
  </si>
  <si>
    <t>Aide demandée (€)</t>
  </si>
  <si>
    <t>Experts suggérés pour l'évaluation du projet</t>
  </si>
  <si>
    <t>Experts non souhaités pour l'évaluation du projet</t>
  </si>
  <si>
    <t>Tâche 3</t>
  </si>
  <si>
    <t>Tâche 4</t>
  </si>
  <si>
    <t>Tâche 5</t>
  </si>
  <si>
    <t>Tâche 6</t>
  </si>
  <si>
    <t>Tâche 7</t>
  </si>
  <si>
    <t>Tâche 8</t>
  </si>
  <si>
    <t>Tâche 9</t>
  </si>
  <si>
    <t>Coût (€)</t>
  </si>
  <si>
    <t>DR</t>
  </si>
  <si>
    <t>CR</t>
  </si>
  <si>
    <t>MC</t>
  </si>
  <si>
    <t>PUPH</t>
  </si>
  <si>
    <t>Ingénieur</t>
  </si>
  <si>
    <t>Dr</t>
  </si>
  <si>
    <t>Titre</t>
  </si>
  <si>
    <t>F</t>
  </si>
  <si>
    <t>Genre</t>
  </si>
  <si>
    <t>Sigle du partenaire                         (laboratoire / entreprise / ... )</t>
  </si>
  <si>
    <t>UPR</t>
  </si>
  <si>
    <t>UMR</t>
  </si>
  <si>
    <t>Prestations de service externe (€)</t>
  </si>
  <si>
    <t>Totaux</t>
  </si>
  <si>
    <t>Identification du partenaire</t>
  </si>
  <si>
    <r>
      <t xml:space="preserve">Engagement du partenaire </t>
    </r>
    <r>
      <rPr>
        <i/>
        <sz val="11"/>
        <rFont val="Arial"/>
        <family val="2"/>
      </rPr>
      <t>(Les signatures sont à apposer uniquement sur le document papier)</t>
    </r>
  </si>
  <si>
    <t>UMR_A</t>
  </si>
  <si>
    <t>UMR_E</t>
  </si>
  <si>
    <t>UMR_I</t>
  </si>
  <si>
    <t>UMR_S</t>
  </si>
  <si>
    <t xml:space="preserve">Type d'unité : </t>
  </si>
  <si>
    <t xml:space="preserve">Numéro d'unité : </t>
  </si>
  <si>
    <t xml:space="preserve">Récapitulatif des personnels affectés au projet </t>
  </si>
  <si>
    <t>Réservé à l'organisme gestionnaire du programme</t>
  </si>
  <si>
    <t>Domaine d'expertise</t>
  </si>
  <si>
    <t xml:space="preserve">Responsable scientifique et technique </t>
  </si>
  <si>
    <t>Pour un laboratoire d'organisme public de recherche :</t>
  </si>
  <si>
    <t>Effectif (si PME ) :</t>
  </si>
  <si>
    <t>Coordinateur du projet :</t>
  </si>
  <si>
    <t>Développement expérimental</t>
  </si>
  <si>
    <t xml:space="preserve">Date de révision : </t>
  </si>
  <si>
    <t>Document de soumission A</t>
  </si>
  <si>
    <t>Discipline dominante</t>
  </si>
  <si>
    <t>Catégorie R&amp;D :</t>
  </si>
  <si>
    <t>Discipline dominante :</t>
  </si>
  <si>
    <t>Personnel permanent (personne.mois)</t>
  </si>
  <si>
    <t>Personnel                non permanent  (personne.mois)</t>
  </si>
  <si>
    <t xml:space="preserve">Téléphone               </t>
  </si>
  <si>
    <t>Laboratoire/ Entreprise</t>
  </si>
  <si>
    <t xml:space="preserve">Nom </t>
  </si>
  <si>
    <t>Prénom</t>
  </si>
  <si>
    <t>Les partenaires du projet ont la possibilité de signaler des laboratoires/entreprises ou des experts pour lesquels il pourrait exister des conflits d’intérêts ou des problèmes de confidentialité s'ils étaient amenés à participer à l'évaluation du projet.</t>
  </si>
  <si>
    <t>autre</t>
  </si>
  <si>
    <t>Tâche 0</t>
  </si>
  <si>
    <t>personne. mois</t>
  </si>
  <si>
    <t>Frais d'environnement (€)</t>
  </si>
  <si>
    <t>Equipements (€)</t>
  </si>
  <si>
    <t>Récapitulatif  des dénominations des partenaires</t>
  </si>
  <si>
    <t>Nom complet du partenaire</t>
  </si>
  <si>
    <t>: Identification et budget</t>
  </si>
  <si>
    <t>Sigle du partenaire</t>
  </si>
  <si>
    <t>Coût Complet             (€)</t>
  </si>
  <si>
    <t>Aide demandée        (€)</t>
  </si>
  <si>
    <t xml:space="preserve">Motifs </t>
  </si>
  <si>
    <t>Récapitulatif : partenariat, budget et main d'œuvre</t>
  </si>
  <si>
    <t>TOTAUX</t>
  </si>
  <si>
    <t>Le nombre de rubriques, leur titre, leur longueur sont fonction du programme en faisant référence aux parties du dossier scientifique et technique souhaitées (longueur à fixer en lignes ou caractères : la hauteur de ligne est fixée sur la base de Arial 10 et de 1024 caractères par ligne EXCEL)</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</si>
  <si>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</si>
  <si>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</si>
  <si>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</si>
  <si>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</si>
  <si>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</si>
  <si>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</si>
  <si>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</si>
  <si>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</si>
  <si>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</si>
  <si>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</si>
  <si>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</si>
  <si>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</si>
  <si>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</si>
  <si>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</si>
  <si>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</si>
  <si>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</si>
  <si>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</si>
  <si>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</si>
  <si>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</si>
  <si>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</si>
  <si>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</si>
  <si>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</si>
  <si>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</si>
  <si>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</si>
  <si>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</si>
  <si>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</si>
  <si>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</si>
  <si>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</si>
  <si>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</si>
  <si>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</si>
  <si>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</si>
  <si>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</si>
  <si>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</si>
  <si>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</si>
  <si>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</si>
  <si>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</si>
  <si>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</si>
  <si>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</si>
  <si>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</si>
  <si>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</si>
  <si>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</si>
  <si>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</si>
  <si>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</si>
  <si>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</si>
  <si>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</si>
  <si>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</si>
  <si>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</si>
  <si>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</si>
  <si>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</si>
  <si>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</si>
  <si>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</si>
  <si>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</si>
  <si>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</si>
  <si>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Dépenses justifiées sur facturation interne (€)</t>
  </si>
  <si>
    <t>Fiche Experts</t>
  </si>
  <si>
    <t>Les partenaires sont invités à proposer une liste d’experts (comprenant des personnes résidant à l'étranger, si possible) indépendants des unités ou structures partenaires du projet, se partageant si possible entre organismes de recherche et entreprises pour les projets partenariaux. Le comité d’évaluation du programme se réserve la possibilité de faire appel ou non aux experts suggérés.</t>
  </si>
  <si>
    <t xml:space="preserve">Fiche Partenaire </t>
  </si>
  <si>
    <t>Base de calcul pour l'assiette de l'aide</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</si>
  <si>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</si>
  <si>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</si>
  <si>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Si option retenue, le menu contenu du menu déroulant est à définir pour le programme</t>
  </si>
  <si>
    <t>Organisme de recherche de droit privé, centre technique</t>
  </si>
  <si>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</si>
  <si>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</si>
  <si>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Prénom</t>
  </si>
  <si>
    <t>Nom complet du partenaire (laboratoire / entreprise / …)</t>
  </si>
  <si>
    <t xml:space="preserve">Adresse  
de réalisation  
des travaux </t>
  </si>
  <si>
    <t>France</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</si>
  <si>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</si>
  <si>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</si>
  <si>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</si>
  <si>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Part1-Coor</t>
  </si>
  <si>
    <t>Part2</t>
  </si>
  <si>
    <t>Part3</t>
  </si>
  <si>
    <t>Part4</t>
  </si>
  <si>
    <t>Part5</t>
  </si>
  <si>
    <t>Part6</t>
  </si>
  <si>
    <t>Part7</t>
  </si>
  <si>
    <t>Part8</t>
  </si>
  <si>
    <t>Part9</t>
  </si>
  <si>
    <t>Part10</t>
  </si>
  <si>
    <t>C47</t>
  </si>
  <si>
    <t>C48</t>
  </si>
  <si>
    <t>C49</t>
  </si>
  <si>
    <t>C50</t>
  </si>
  <si>
    <t>C51</t>
  </si>
  <si>
    <t>C52</t>
  </si>
  <si>
    <t>C53</t>
  </si>
  <si>
    <t>C54</t>
  </si>
  <si>
    <t>C55</t>
  </si>
  <si>
    <t>C56</t>
  </si>
  <si>
    <t>E47</t>
  </si>
  <si>
    <t>E48</t>
  </si>
  <si>
    <t>E49</t>
  </si>
  <si>
    <t>E50</t>
  </si>
  <si>
    <t>E51</t>
  </si>
  <si>
    <t>E52</t>
  </si>
  <si>
    <t>E53</t>
  </si>
  <si>
    <t>E54</t>
  </si>
  <si>
    <t>E55</t>
  </si>
  <si>
    <t>E56</t>
  </si>
  <si>
    <t>G47</t>
  </si>
  <si>
    <t>G48</t>
  </si>
  <si>
    <t>G49</t>
  </si>
  <si>
    <t>G50</t>
  </si>
  <si>
    <t>G51</t>
  </si>
  <si>
    <t>G52</t>
  </si>
  <si>
    <t>G53</t>
  </si>
  <si>
    <t>G54</t>
  </si>
  <si>
    <t>G55</t>
  </si>
  <si>
    <t>G56</t>
  </si>
  <si>
    <r>
      <t>Commentaires</t>
    </r>
    <r>
      <rPr>
        <i/>
        <sz val="11"/>
        <rFont val="Arial"/>
        <family val="2"/>
      </rPr>
      <t xml:space="preserve"> (si nécessaire, limités à environ 1000 caractères )</t>
    </r>
  </si>
  <si>
    <t>Tél. portable</t>
  </si>
  <si>
    <t>1 - Recommandations générales</t>
  </si>
  <si>
    <r>
      <t xml:space="preserve">1-1  </t>
    </r>
    <r>
      <rPr>
        <sz val="10"/>
        <rFont val="Arial"/>
        <family val="0"/>
      </rPr>
      <t>Seuls les onglets "Fiche d'identité", "Experts", "Part1-Coor", "Part2", "Part3", …, "Part10" (en fonction du nombre de partenaires) sont à renseigner. L'onglet "Tableaux récapitulatifs" est rempli automatiquement à partir des données fournies dans les autres onglets.</t>
    </r>
  </si>
  <si>
    <r>
      <t xml:space="preserve">1-4 Important : </t>
    </r>
    <r>
      <rPr>
        <sz val="10"/>
        <rFont val="Arial"/>
        <family val="2"/>
      </rPr>
      <t>Il est demandé de d</t>
    </r>
    <r>
      <rPr>
        <sz val="10"/>
        <rFont val="Arial"/>
        <family val="0"/>
      </rPr>
      <t>éfinir une numérotation dans le partenariat de façon à ce que le partenaire n°i soit le même dans les documents de soumission A et B. Le partenaire coordinateur doit être identifié comme le partenaire n°1.</t>
    </r>
  </si>
  <si>
    <t>2 - Onglet "Fiche identité"</t>
  </si>
  <si>
    <t>Le tableau récapitulatif présentant le partenariat et les éléments budgétaires et de main d'œuvre des partenaires, est renseigné automatiquement à partir des données fournies dans les onglets relatifs aux partenaires ("Part1-Coor", "Part2",…).</t>
  </si>
  <si>
    <t>3 - Onglet "Experts"</t>
  </si>
  <si>
    <t>En cas de doute, il est conseillé de contacter l'une des personnes dont le nom figure sur le texte de l'AAP.</t>
  </si>
  <si>
    <t>4-3 Demande financière :</t>
  </si>
  <si>
    <t>4-3-1 Equipements</t>
  </si>
  <si>
    <t>4-3-2 Personnels</t>
  </si>
  <si>
    <t>4-3-2-1 Personnel permanent</t>
  </si>
  <si>
    <r>
      <t xml:space="preserve">Dans le cas d'une base de calcul de l'assiette sur le </t>
    </r>
    <r>
      <rPr>
        <b/>
        <sz val="10"/>
        <rFont val="Arial"/>
        <family val="2"/>
      </rPr>
      <t>coût margina</t>
    </r>
    <r>
      <rPr>
        <sz val="10"/>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0"/>
      </rPr>
      <t>.</t>
    </r>
  </si>
  <si>
    <r>
      <t>Important :</t>
    </r>
    <r>
      <rPr>
        <sz val="10"/>
        <rFont val="Arial"/>
        <family val="0"/>
      </rPr>
      <t xml:space="preserve"> Pour un enseignant chercheur, ne compter que la partie du coût salarial correspondant à la part consacrée au projet dans son activité de recherche (50% du salaire et des charges salariales pour 100% du temps de recherche consacré au projet).</t>
    </r>
  </si>
  <si>
    <t xml:space="preserve">4-3-2-5 Frais d'environnement </t>
  </si>
  <si>
    <t>4-3-2-6 Coût complet, assiette de l'aide</t>
  </si>
  <si>
    <t xml:space="preserve">Ceci concerne exclusivement les organismes publics financés sur la base du coût marginal et les fondations. </t>
  </si>
  <si>
    <t>Calculés automatiquement.</t>
  </si>
  <si>
    <r>
      <t xml:space="preserve">4-3-2-7 </t>
    </r>
    <r>
      <rPr>
        <b/>
        <i/>
        <sz val="10"/>
        <rFont val="Arial"/>
        <family val="2"/>
      </rPr>
      <t>Taux d'aide demandé, aide demandée</t>
    </r>
  </si>
  <si>
    <t>Renseigner la valeur du taux d'environnement (ex. : inscrire 80 pour un taux de 80 %) de l'organisme assurant la tutelle de gestion du partenaire pour le projet (cf. § 4-2). Les frais d'environnement sont calculés automatiquement.</t>
  </si>
  <si>
    <t>Pour les entreprises, le taux maximum qui peut être demandé figure dans le texte de l'appel à projets (§ 4).</t>
  </si>
  <si>
    <t>Renseigner la valeur du taux d'aide demandé (ex. : inscrire 50 pour 50 %).</t>
  </si>
  <si>
    <t>Pour les organismes publics financés sur la base du coût marginal et les fondations, le taux maximum est de 100 %.</t>
  </si>
  <si>
    <t>Autres dépenses de charges externes 
(€)</t>
  </si>
  <si>
    <r>
      <t xml:space="preserve"> 1-5 </t>
    </r>
    <r>
      <rPr>
        <sz val="10"/>
        <rFont val="Arial"/>
        <family val="2"/>
      </rPr>
      <t>Afin de fournir une bonne vision de la complémentarité entre les différents partenaires, il est indispensable de définir une numérotation des tâches à l'échelle du projet et non au niveau de chaque partenaire; chaque partenaire devra s'y conformer et ne remplir que les n° de tâche le concernant. Ce découpage doit être cohérent avec le contenu scientifique et technique du projet fourni dans le document de soumission B. Le nombre de tâches est limité à 10, incluant une tâche 0 relative à la coordination du projet (ou, le cas échéant, à l'unique tâche du projet).</t>
    </r>
  </si>
  <si>
    <t xml:space="preserve"> - Durée du projet (en mois) : celle-ci doit être comprise dans les limites figurant dans le texte de l'appel à projets.</t>
  </si>
  <si>
    <t>Sont considérées comme dépenses d'équipement, les matériels dont la valeur unitaire est supérieure à 4 000 € HT.</t>
  </si>
  <si>
    <r>
      <t xml:space="preserve">Les personnels </t>
    </r>
    <r>
      <rPr>
        <b/>
        <sz val="10"/>
        <rFont val="Arial"/>
        <family val="2"/>
      </rPr>
      <t xml:space="preserve">non permanents avec financement ANR demandé </t>
    </r>
    <r>
      <rPr>
        <sz val="10"/>
        <rFont val="Arial"/>
        <family val="0"/>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</si>
  <si>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0"/>
      </rPr>
      <t>(par exemple, les doctorants titulaires d'une convention CIFRE) ne sont pas pris en compte pour le calcul de l'assiette de l'aide, mais ils le sont pour le calcul du coût complet du projet.</t>
    </r>
  </si>
  <si>
    <t xml:space="preserve">NON permanents  avec financement ANR demandé  </t>
  </si>
  <si>
    <r>
      <t xml:space="preserve">NON permanents </t>
    </r>
    <r>
      <rPr>
        <b/>
        <sz val="8"/>
        <rFont val="Arial"/>
        <family val="2"/>
      </rPr>
      <t>sans</t>
    </r>
    <r>
      <rPr>
        <sz val="8"/>
        <rFont val="Arial"/>
        <family val="2"/>
      </rPr>
      <t xml:space="preserve"> financement ANR demandé</t>
    </r>
  </si>
  <si>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</si>
  <si>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Personnels permanents affectés au projet (personne.mois)</t>
  </si>
  <si>
    <t>Personnels NON permanents  avec financement ANR demandé   (personne.mois)</t>
  </si>
  <si>
    <t>Personnels NON permanents sans financement ANR demandé (personne.mois)</t>
  </si>
  <si>
    <r>
      <t>NOTA</t>
    </r>
    <r>
      <rPr>
        <b/>
        <sz val="10"/>
        <rFont val="Arial"/>
        <family val="2"/>
      </rPr>
      <t xml:space="preserve"> : Toutes les champs de cet onglet "Fiche Identité" doivent être renseignés. 
Ils seront utilisés par les membres des comités d'évaluation et de pilotage au cours du processus de sélection.</t>
    </r>
  </si>
  <si>
    <r>
      <t>Remarque</t>
    </r>
    <r>
      <rPr>
        <i/>
        <sz val="10"/>
        <rFont val="Arial"/>
        <family val="2"/>
      </rPr>
      <t xml:space="preserve"> : toutes les informations figurant ci-dessus à l'exception de celles relatives aux trois derniers champs ont vocation à être publiées si le projet est retenu pour financement (sous réserve d'une mise à jour si besoin). En déposant un dossier, les partenaires acceptent la publication de toutes ces informations.</t>
    </r>
  </si>
  <si>
    <t>Edition 2009</t>
  </si>
  <si>
    <t>Ce projet fait-il suite à un projet antérieur financé par l'ANR ?</t>
  </si>
  <si>
    <t>NON</t>
  </si>
  <si>
    <t>OUI</t>
  </si>
  <si>
    <r>
      <t xml:space="preserve">             Date de naissance</t>
    </r>
    <r>
      <rPr>
        <sz val="9"/>
        <rFont val="Arial"/>
        <family val="2"/>
      </rPr>
      <t xml:space="preserve"> (JJ/MM/AAAA)</t>
    </r>
  </si>
  <si>
    <t>Adresse  
du responsable
scientifique et
technique</t>
  </si>
  <si>
    <t xml:space="preserve">partenaire : </t>
  </si>
  <si>
    <t>Forme juridique</t>
  </si>
  <si>
    <t>Adresse  
du siège social
du partenaire</t>
  </si>
  <si>
    <t xml:space="preserve">Directeur de laboratoire : </t>
  </si>
  <si>
    <t xml:space="preserve">Prénom </t>
  </si>
  <si>
    <t xml:space="preserve">Nom  </t>
  </si>
  <si>
    <t xml:space="preserve">Code APE (si entreprise) : </t>
  </si>
  <si>
    <r>
      <t xml:space="preserve">Personne habilitée à représenter juridiquement l'établissement gestionnaire </t>
    </r>
    <r>
      <rPr>
        <b/>
        <sz val="8"/>
        <rFont val="Arial"/>
        <family val="2"/>
      </rPr>
      <t>(pour signature acte attributif)</t>
    </r>
  </si>
  <si>
    <t>Fonction</t>
  </si>
  <si>
    <t>Adresse  
de la personne
habilitée</t>
  </si>
  <si>
    <t>Personne chargée du suivi administratif et financier</t>
  </si>
  <si>
    <t>Télécopie</t>
  </si>
  <si>
    <t>Commissaire aux comptes ou agent comptable</t>
  </si>
  <si>
    <t>Nom</t>
  </si>
  <si>
    <t>Tél.</t>
  </si>
  <si>
    <t>Equipements ou amortissement d'équipements de R&amp;D (supérieur à 4 000 €)</t>
  </si>
  <si>
    <t>coût d'achat</t>
  </si>
  <si>
    <t xml:space="preserve"> Nb d'années</t>
  </si>
  <si>
    <t xml:space="preserve">Coût d'achat ou </t>
  </si>
  <si>
    <t>Descriptif</t>
  </si>
  <si>
    <t>(€)</t>
  </si>
  <si>
    <t>d'amortissement</t>
  </si>
  <si>
    <t>Total</t>
  </si>
  <si>
    <t>Personnels permanents</t>
  </si>
  <si>
    <t>Catégorie de personnel</t>
  </si>
  <si>
    <t>Commentaire éventuel</t>
  </si>
  <si>
    <t>coût mensuel</t>
  </si>
  <si>
    <t>personne.mois</t>
  </si>
  <si>
    <t>Coût total (€)</t>
  </si>
  <si>
    <r>
      <t xml:space="preserve">Personnels NON permanents </t>
    </r>
    <r>
      <rPr>
        <b/>
        <u val="single"/>
        <sz val="10"/>
        <rFont val="Arial"/>
        <family val="2"/>
      </rPr>
      <t>avec</t>
    </r>
    <r>
      <rPr>
        <b/>
        <sz val="10"/>
        <rFont val="Arial"/>
        <family val="2"/>
      </rPr>
      <t xml:space="preserve"> financement ANR demandé  </t>
    </r>
  </si>
  <si>
    <r>
      <t xml:space="preserve">Personnels NON permanents </t>
    </r>
    <r>
      <rPr>
        <b/>
        <u val="single"/>
        <sz val="10"/>
        <rFont val="Arial"/>
        <family val="2"/>
      </rPr>
      <t>sans</t>
    </r>
    <r>
      <rPr>
        <b/>
        <sz val="10"/>
        <rFont val="Arial"/>
        <family val="2"/>
      </rPr>
      <t xml:space="preserve"> financement ANR demandé  </t>
    </r>
  </si>
  <si>
    <t>Prestations de service externe</t>
  </si>
  <si>
    <t>Missions</t>
  </si>
  <si>
    <t>Missions relatives aux réunions de coordination technique ou d'avancement</t>
  </si>
  <si>
    <t>Missions pour les actions de dissémination (présentations à des conférences, …)</t>
  </si>
  <si>
    <t>Missions spécifiques inhérentes au programme de travail scientifique et technique</t>
  </si>
  <si>
    <t>Autres dépenses externes (consommables, petits matériels, …)</t>
  </si>
  <si>
    <t>Autres dépenses justifiées par une procédure de facturation interne</t>
  </si>
  <si>
    <t>coût unitaire</t>
  </si>
  <si>
    <t>nombre</t>
  </si>
  <si>
    <t>Frais de gestion (organismes public ou fondations de recherche financés en coût marginal)</t>
  </si>
  <si>
    <t>taux (%)</t>
  </si>
  <si>
    <r>
      <t xml:space="preserve">Frais de gestion                                         </t>
    </r>
    <r>
      <rPr>
        <i/>
        <sz val="8"/>
        <rFont val="Arial"/>
        <family val="2"/>
      </rPr>
      <t xml:space="preserve"> (Max. 4% des coûts entrant dans l'assiette de l'aide)</t>
    </r>
  </si>
  <si>
    <t>Frais de structure (autres bénéficiaires)</t>
  </si>
  <si>
    <r>
      <t xml:space="preserve">Encadrement/Assistance                            </t>
    </r>
    <r>
      <rPr>
        <i/>
        <sz val="10"/>
        <rFont val="Arial"/>
        <family val="2"/>
      </rPr>
      <t xml:space="preserve"> </t>
    </r>
    <r>
      <rPr>
        <i/>
        <sz val="8"/>
        <rFont val="Arial"/>
        <family val="2"/>
      </rPr>
      <t>(Max. 20% des coûts de personnel)</t>
    </r>
  </si>
  <si>
    <r>
      <t>Part assise sur les dépenses de personnel</t>
    </r>
    <r>
      <rPr>
        <i/>
        <sz val="8"/>
        <rFont val="Arial"/>
        <family val="2"/>
      </rPr>
      <t xml:space="preserve">      (Max. 40%)</t>
    </r>
  </si>
  <si>
    <r>
      <t>Part assise sur les autres dépenses</t>
    </r>
    <r>
      <rPr>
        <i/>
        <sz val="8"/>
        <rFont val="Arial"/>
        <family val="2"/>
      </rPr>
      <t xml:space="preserve">                   (Max. 7% des autres coûts, hors facturation interne)</t>
    </r>
  </si>
  <si>
    <t xml:space="preserve">Pour laboratoire d'organisme public ou fondation, financé au coût marginal. Indiquer le taux d'environnement : </t>
  </si>
  <si>
    <t>Coût éligible pour le calcul de l'aide : assiette (€)</t>
  </si>
  <si>
    <t xml:space="preserve">Nombre d'heures travaillées sur 12 mois : </t>
  </si>
  <si>
    <t>Le partenaire est-il assujetti à la TVA non récupérable ?</t>
  </si>
  <si>
    <t>Oui</t>
  </si>
  <si>
    <t>Relevé d’identité bancaire (RIB)</t>
  </si>
  <si>
    <t xml:space="preserve">Nom de la banque : </t>
  </si>
  <si>
    <t xml:space="preserve">Code banque : </t>
  </si>
  <si>
    <t xml:space="preserve">Code guichet : </t>
  </si>
  <si>
    <t xml:space="preserve">N° du compte : </t>
  </si>
  <si>
    <t>Clé RIB :</t>
  </si>
  <si>
    <t>Autres soutiens financiers sollicités ou obtenus par le partenaire pour le projet</t>
  </si>
  <si>
    <r>
      <t>Pour toutes les catégories de partenaires</t>
    </r>
    <r>
      <rPr>
        <b/>
        <sz val="10"/>
        <rFont val="Arial"/>
        <family val="2"/>
      </rPr>
      <t xml:space="preserve"> : </t>
    </r>
    <r>
      <rPr>
        <sz val="10"/>
        <rFont val="Arial"/>
        <family val="2"/>
      </rPr>
      <t>R</t>
    </r>
    <r>
      <rPr>
        <sz val="10"/>
        <rFont val="Arial"/>
        <family val="0"/>
      </rPr>
      <t>enseigner l'adresse où se dérouleront les travaux et le n° SIRET.</t>
    </r>
  </si>
  <si>
    <t>€</t>
  </si>
  <si>
    <t>Aide demandée</t>
  </si>
  <si>
    <t>Mots clés</t>
  </si>
  <si>
    <t>RESUME DU PROJET</t>
  </si>
  <si>
    <t>Partenaire 1
(coordinateur)</t>
  </si>
  <si>
    <t>Aide demandée (€):</t>
  </si>
  <si>
    <t>OBJECTIFS GLOBAUX, VERROUS SCIENTIFIQUES ET TECHNIQUES</t>
  </si>
  <si>
    <t>PROGRAMME DE TRAVAIL</t>
  </si>
  <si>
    <t>RETOMBEES SCIENTIFIQUES, TECHNIQUES, ECONOMIQUES</t>
  </si>
  <si>
    <t>Dispositifs implantables et biomatériaux</t>
  </si>
  <si>
    <t xml:space="preserve"> - Catégorie de R&amp;D (menu déroulant) : les définitions précises des catégories de R&amp;D figurent dans le texte de l'appel à projets, en annexe § 1.1.</t>
  </si>
  <si>
    <r>
      <t xml:space="preserve">Objectifs globaux, verrous scientifiques/techniques </t>
    </r>
    <r>
      <rPr>
        <sz val="8"/>
        <rFont val="Arial"/>
        <family val="2"/>
      </rPr>
      <t>(</t>
    </r>
    <r>
      <rPr>
        <i/>
        <sz val="8"/>
        <color indexed="10"/>
        <rFont val="Arial"/>
        <family val="2"/>
      </rPr>
      <t>1000 à 2000 caractères)</t>
    </r>
  </si>
  <si>
    <r>
      <t>Programme de travail</t>
    </r>
    <r>
      <rPr>
        <sz val="9"/>
        <rFont val="Arial"/>
        <family val="2"/>
      </rPr>
      <t xml:space="preserve">  </t>
    </r>
    <r>
      <rPr>
        <sz val="8"/>
        <rFont val="Arial"/>
        <family val="2"/>
      </rPr>
      <t>(</t>
    </r>
    <r>
      <rPr>
        <i/>
        <sz val="8"/>
        <color indexed="10"/>
        <rFont val="Arial"/>
        <family val="2"/>
      </rPr>
      <t>1000 à 3000 caractères</t>
    </r>
    <r>
      <rPr>
        <sz val="8"/>
        <rFont val="Arial"/>
        <family val="2"/>
      </rPr>
      <t>)</t>
    </r>
    <r>
      <rPr>
        <sz val="9"/>
        <rFont val="Arial"/>
        <family val="2"/>
      </rPr>
      <t xml:space="preserve"> </t>
    </r>
  </si>
  <si>
    <r>
      <t>Tutelle hébergeante du lieu de réalisation des travaux</t>
    </r>
    <r>
      <rPr>
        <sz val="8"/>
        <rFont val="Arial"/>
        <family val="2"/>
      </rPr>
      <t xml:space="preserve"> : </t>
    </r>
  </si>
  <si>
    <r>
      <t>Délégation régionale</t>
    </r>
    <r>
      <rPr>
        <sz val="8"/>
        <rFont val="Arial"/>
        <family val="2"/>
      </rPr>
      <t xml:space="preserve"> (le cas échéant)</t>
    </r>
    <r>
      <rPr>
        <sz val="10"/>
        <rFont val="Arial"/>
        <family val="2"/>
      </rPr>
      <t xml:space="preserve"> : </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</si>
</sst>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 numFmtId="193" formatCode="#,##0.00\ _€"/>
    <numFmt numFmtId="194" formatCode="_-* #,##0.0\ _€_-;\-* #,##0.0\ _€_-;_-* &quot;-&quot;??\ _€_-;_-@_-"/>
    <numFmt numFmtId="195" formatCode="_-* #,##0\ _€_-;\-* #,##0\ _€_-;_-* &quot;-&quot;??\ _€_-;_-@_-"/>
  </numFmts>
  <fonts count="64">
    <font>
      <sz val="10"/>
      <name val="Arial"/>
      <family val="0"/>
    </font>
    <font>
      <u val="single"/>
      <sz val="10"/>
      <color indexed="12"/>
      <name val="Arial"/>
      <family val="0"/>
    </font>
    <font>
      <u val="single"/>
      <sz val="10"/>
      <color indexed="36"/>
      <name val="Arial"/>
      <family val="0"/>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10"/>
      <color indexed="17"/>
      <name val="Arial"/>
      <family val="2"/>
    </font>
    <font>
      <b/>
      <sz val="8"/>
      <name val="Tahoma"/>
      <family val="0"/>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sz val="9"/>
      <color indexed="10"/>
      <name val="Arial"/>
      <family val="2"/>
    </font>
    <font>
      <i/>
      <sz val="8"/>
      <color indexed="10"/>
      <name val="Arial"/>
      <family val="2"/>
    </font>
    <font>
      <b/>
      <sz val="8"/>
      <name val="Arial"/>
      <family val="2"/>
    </font>
    <font>
      <b/>
      <i/>
      <sz val="8"/>
      <name val="Arial"/>
      <family val="2"/>
    </font>
    <font>
      <i/>
      <sz val="9"/>
      <name val="Arial"/>
      <family val="2"/>
    </font>
    <font>
      <b/>
      <i/>
      <sz val="9"/>
      <name val="Arial"/>
      <family val="2"/>
    </font>
    <font>
      <sz val="8"/>
      <name val="Tahoma"/>
      <family val="0"/>
    </font>
    <font>
      <i/>
      <sz val="7"/>
      <name val="Arial"/>
      <family val="2"/>
    </font>
    <font>
      <i/>
      <sz val="10"/>
      <name val="Book Antiqua"/>
      <family val="1"/>
    </font>
    <font>
      <sz val="10"/>
      <name val="Book Antiqua"/>
      <family val="1"/>
    </font>
    <font>
      <b/>
      <i/>
      <sz val="10"/>
      <color indexed="10"/>
      <name val="Arial"/>
      <family val="2"/>
    </font>
    <font>
      <sz val="18"/>
      <name val="Arial"/>
      <family val="2"/>
    </font>
    <font>
      <sz val="10"/>
      <name val="Tahoma"/>
      <family val="2"/>
    </font>
    <font>
      <sz val="8.5"/>
      <name val="Arial"/>
      <family val="2"/>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sz val="11"/>
      <color indexed="12"/>
      <name val="Arial"/>
      <family val="2"/>
    </font>
    <font>
      <b/>
      <u val="single"/>
      <sz val="10"/>
      <name val="Arial"/>
      <family val="2"/>
    </font>
    <font>
      <sz val="12"/>
      <color indexed="12"/>
      <name val="Arial"/>
      <family val="2"/>
    </font>
    <font>
      <sz val="10"/>
      <color indexed="8"/>
      <name val="Arial"/>
      <family val="0"/>
    </font>
    <font>
      <b/>
      <sz val="16"/>
      <name val="Arial"/>
      <family val="2"/>
    </font>
    <font>
      <i/>
      <sz val="8"/>
      <color indexed="9"/>
      <name val="Arial"/>
      <family val="2"/>
    </font>
    <font>
      <sz val="8"/>
      <color indexed="9"/>
      <name val="Arial"/>
      <family val="2"/>
    </font>
    <font>
      <sz val="9"/>
      <color indexed="9"/>
      <name val="Arial"/>
      <family val="2"/>
    </font>
    <font>
      <b/>
      <sz val="9"/>
      <color indexed="9"/>
      <name val="Arial"/>
      <family val="2"/>
    </font>
    <font>
      <b/>
      <sz val="12"/>
      <color indexed="9"/>
      <name val="Arial"/>
      <family val="2"/>
    </font>
    <font>
      <b/>
      <sz val="9"/>
      <color indexed="56"/>
      <name val="Verdana"/>
      <family val="2"/>
    </font>
  </fonts>
  <fills count="13">
    <fill>
      <patternFill/>
    </fill>
    <fill>
      <patternFill patternType="gray125"/>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lightUp">
        <bgColor indexed="22"/>
      </patternFill>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66">
    <border>
      <left/>
      <right/>
      <top/>
      <bottom/>
      <diagonal/>
    </border>
    <border>
      <left style="medium">
        <color indexed="12"/>
      </left>
      <right>
        <color indexed="63"/>
      </right>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thin"/>
      <right style="thin"/>
      <top style="double"/>
      <bottom style="double"/>
    </border>
    <border>
      <left style="double"/>
      <right style="thin"/>
      <top style="thin"/>
      <bottom style="thin"/>
    </border>
    <border>
      <left style="double"/>
      <right style="thin"/>
      <top>
        <color indexed="63"/>
      </top>
      <bottom style="thin"/>
    </border>
    <border>
      <left style="double"/>
      <right style="thin"/>
      <top>
        <color indexed="63"/>
      </top>
      <bottom style="double"/>
    </border>
    <border>
      <left style="double"/>
      <right style="thin"/>
      <top style="double"/>
      <bottom style="thin"/>
    </border>
    <border>
      <left style="hair">
        <color indexed="12"/>
      </left>
      <right style="hair">
        <color indexed="12"/>
      </right>
      <top style="hair">
        <color indexed="12"/>
      </top>
      <bottom style="hair">
        <color indexed="12"/>
      </bottom>
    </border>
    <border>
      <left style="double"/>
      <right style="double"/>
      <top style="thin"/>
      <bottom style="thin"/>
    </border>
    <border>
      <left>
        <color indexed="63"/>
      </left>
      <right style="thin"/>
      <top style="thin"/>
      <bottom style="thin"/>
    </border>
    <border>
      <left style="double"/>
      <right style="double"/>
      <top>
        <color indexed="63"/>
      </top>
      <bottom style="thin"/>
    </border>
    <border>
      <left style="double"/>
      <right style="double"/>
      <top style="double"/>
      <bottom style="thin"/>
    </border>
    <border>
      <left>
        <color indexed="63"/>
      </left>
      <right style="thin"/>
      <top style="double"/>
      <bottom style="thin"/>
    </border>
    <border>
      <left style="thin"/>
      <right>
        <color indexed="63"/>
      </right>
      <top style="double"/>
      <bottom style="thin"/>
    </border>
    <border>
      <left style="thin"/>
      <right style="thin"/>
      <top style="thin"/>
      <bottom style="double"/>
    </border>
    <border>
      <left style="double"/>
      <right style="thin"/>
      <top style="thin"/>
      <bottom style="double"/>
    </border>
    <border>
      <left>
        <color indexed="63"/>
      </left>
      <right>
        <color indexed="63"/>
      </right>
      <top style="double"/>
      <bottom style="thin"/>
    </border>
    <border>
      <left>
        <color indexed="63"/>
      </left>
      <right>
        <color indexed="63"/>
      </right>
      <top style="thin"/>
      <bottom style="thin"/>
    </border>
    <border>
      <left style="thin"/>
      <right>
        <color indexed="63"/>
      </right>
      <top style="thin"/>
      <bottom>
        <color indexed="63"/>
      </bottom>
    </border>
    <border>
      <left style="thin"/>
      <right style="double"/>
      <top style="double"/>
      <bottom style="thin"/>
    </border>
    <border>
      <left>
        <color indexed="63"/>
      </left>
      <right>
        <color indexed="63"/>
      </right>
      <top style="double"/>
      <bottom>
        <color indexed="63"/>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style="thin">
        <color indexed="8"/>
      </left>
      <right style="thin">
        <color indexed="8"/>
      </right>
      <top style="thin">
        <color indexed="8"/>
      </top>
      <bottom style="thin">
        <color indexed="8"/>
      </bottom>
    </border>
    <border>
      <left style="thin">
        <color indexed="12"/>
      </left>
      <right>
        <color indexed="63"/>
      </right>
      <top>
        <color indexed="63"/>
      </top>
      <bottom style="thin">
        <color indexed="1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color indexed="63"/>
      </left>
      <right style="double"/>
      <top>
        <color indexed="63"/>
      </top>
      <bottom>
        <color indexed="63"/>
      </bottom>
    </border>
    <border>
      <left style="dotted"/>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double"/>
      <top style="thin"/>
      <bottom>
        <color indexed="63"/>
      </bottom>
    </border>
    <border>
      <left style="double"/>
      <right style="double"/>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lignment/>
      <protection/>
    </xf>
    <xf numFmtId="9" fontId="0" fillId="0" borderId="0" applyFont="0" applyFill="0" applyBorder="0" applyAlignment="0" applyProtection="0"/>
  </cellStyleXfs>
  <cellXfs count="964">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0" xfId="0" applyFont="1" applyAlignment="1" applyProtection="1">
      <alignment horizontal="center" wrapText="1"/>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0" fontId="5"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84"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5" fillId="0" borderId="0" xfId="0" applyFont="1" applyAlignment="1" applyProtection="1">
      <alignment vertical="top"/>
      <protection/>
    </xf>
    <xf numFmtId="0" fontId="6"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right"/>
      <protection/>
    </xf>
    <xf numFmtId="0" fontId="17" fillId="0" borderId="0" xfId="0" applyFont="1" applyFill="1" applyBorder="1" applyAlignment="1" applyProtection="1">
      <alignment horizontal="left"/>
      <protection/>
    </xf>
    <xf numFmtId="0" fontId="7" fillId="0" borderId="0" xfId="1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4" fillId="0" borderId="0" xfId="0" applyFont="1" applyFill="1" applyAlignment="1" applyProtection="1">
      <alignment horizontal="right"/>
      <protection/>
    </xf>
    <xf numFmtId="0" fontId="16" fillId="0" borderId="0" xfId="0" applyFont="1" applyAlignment="1" applyProtection="1">
      <alignment horizontal="left"/>
      <protection/>
    </xf>
    <xf numFmtId="0" fontId="16"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2" fillId="0" borderId="0" xfId="0" applyFont="1" applyFill="1" applyBorder="1" applyAlignment="1" applyProtection="1">
      <alignment horizontal="left" wrapText="1"/>
      <protection/>
    </xf>
    <xf numFmtId="0" fontId="12" fillId="0" borderId="0" xfId="0" applyFont="1" applyAlignment="1" applyProtection="1">
      <alignment/>
      <protection/>
    </xf>
    <xf numFmtId="0" fontId="9" fillId="2" borderId="0" xfId="0" applyFont="1" applyFill="1" applyAlignment="1" applyProtection="1">
      <alignment/>
      <protection/>
    </xf>
    <xf numFmtId="0" fontId="13" fillId="2" borderId="0" xfId="0" applyFont="1" applyFill="1" applyAlignment="1" applyProtection="1">
      <alignment horizontal="center" wrapText="1"/>
      <protection/>
    </xf>
    <xf numFmtId="0" fontId="5" fillId="2" borderId="0" xfId="0" applyFont="1" applyFill="1" applyAlignment="1" applyProtection="1">
      <alignment/>
      <protection/>
    </xf>
    <xf numFmtId="0" fontId="6" fillId="0" borderId="0" xfId="0" applyFont="1" applyAlignment="1" applyProtection="1">
      <alignment/>
      <protection/>
    </xf>
    <xf numFmtId="0" fontId="0" fillId="2" borderId="0" xfId="0" applyFill="1" applyBorder="1" applyAlignment="1" applyProtection="1">
      <alignment horizontal="left" wrapText="1"/>
      <protection/>
    </xf>
    <xf numFmtId="0" fontId="12" fillId="2" borderId="0" xfId="0" applyFont="1" applyFill="1" applyAlignment="1" applyProtection="1">
      <alignment/>
      <protection/>
    </xf>
    <xf numFmtId="0" fontId="5" fillId="0" borderId="1" xfId="0" applyFont="1" applyFill="1" applyBorder="1" applyAlignment="1" applyProtection="1">
      <alignment horizontal="left" wrapText="1"/>
      <protection/>
    </xf>
    <xf numFmtId="0" fontId="21"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32" fillId="0" borderId="0" xfId="0" applyFont="1" applyAlignment="1" applyProtection="1">
      <alignment wrapText="1"/>
      <protection/>
    </xf>
    <xf numFmtId="0" fontId="20" fillId="0" borderId="0" xfId="0" applyFont="1" applyFill="1" applyBorder="1" applyAlignment="1" applyProtection="1">
      <alignment horizontal="center" wrapText="1"/>
      <protection/>
    </xf>
    <xf numFmtId="0" fontId="20" fillId="0" borderId="0" xfId="0" applyFont="1" applyAlignment="1" applyProtection="1">
      <alignment horizontal="center" wrapText="1"/>
      <protection/>
    </xf>
    <xf numFmtId="0" fontId="0" fillId="0" borderId="0" xfId="0" applyFont="1" applyAlignment="1" applyProtection="1">
      <alignment horizontal="center" wrapText="1"/>
      <protection/>
    </xf>
    <xf numFmtId="0" fontId="16"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top" wrapText="1"/>
      <protection/>
    </xf>
    <xf numFmtId="0" fontId="6" fillId="2" borderId="0" xfId="0" applyFont="1" applyFill="1" applyBorder="1" applyAlignment="1" applyProtection="1">
      <alignment/>
      <protection/>
    </xf>
    <xf numFmtId="0" fontId="0" fillId="0" borderId="0" xfId="0" applyBorder="1" applyAlignment="1">
      <alignment/>
    </xf>
    <xf numFmtId="0" fontId="0" fillId="0" borderId="0" xfId="0" applyFill="1" applyBorder="1" applyAlignment="1">
      <alignment/>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3" borderId="0"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28" fillId="0" borderId="0" xfId="0" applyFont="1" applyAlignment="1" applyProtection="1">
      <alignment horizontal="left" vertical="center" wrapText="1"/>
      <protection/>
    </xf>
    <xf numFmtId="184"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49" fontId="20" fillId="0" borderId="0" xfId="0" applyNumberFormat="1" applyFont="1" applyAlignment="1" applyProtection="1">
      <alignment horizontal="center" wrapText="1"/>
      <protection/>
    </xf>
    <xf numFmtId="49" fontId="3" fillId="0" borderId="0" xfId="0" applyNumberFormat="1" applyFont="1" applyAlignment="1" applyProtection="1">
      <alignment wrapText="1"/>
      <protection/>
    </xf>
    <xf numFmtId="0" fontId="0" fillId="0" borderId="0" xfId="0"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5" fillId="0" borderId="0" xfId="0" applyFont="1"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 fillId="0" borderId="0" xfId="0" applyFont="1" applyAlignment="1" applyProtection="1">
      <alignment horizontal="left" indent="5"/>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9" fontId="6" fillId="0" borderId="2" xfId="0" applyNumberFormat="1" applyFont="1" applyFill="1" applyBorder="1" applyAlignment="1" applyProtection="1">
      <alignment horizontal="center" vertical="center" wrapText="1"/>
      <protection/>
    </xf>
    <xf numFmtId="49" fontId="6" fillId="0" borderId="3" xfId="0" applyNumberFormat="1"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31" fillId="0" borderId="5"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41" fontId="5" fillId="0" borderId="6" xfId="0" applyNumberFormat="1" applyFont="1" applyFill="1" applyBorder="1" applyAlignment="1" applyProtection="1">
      <alignment horizontal="center" vertical="center" wrapText="1"/>
      <protection/>
    </xf>
    <xf numFmtId="41" fontId="29" fillId="0" borderId="7" xfId="0" applyNumberFormat="1" applyFont="1" applyFill="1" applyBorder="1" applyAlignment="1" applyProtection="1">
      <alignment horizontal="center" vertical="center" wrapText="1"/>
      <protection/>
    </xf>
    <xf numFmtId="0" fontId="37" fillId="0" borderId="0" xfId="0" applyFont="1" applyBorder="1" applyAlignment="1" applyProtection="1">
      <alignment horizontal="right" vertical="center" wrapText="1"/>
      <protection/>
    </xf>
    <xf numFmtId="0" fontId="41" fillId="0" borderId="0" xfId="0" applyFont="1" applyBorder="1" applyAlignment="1" applyProtection="1">
      <alignment horizontal="right" vertical="center" wrapText="1"/>
      <protection/>
    </xf>
    <xf numFmtId="0" fontId="31" fillId="0" borderId="0" xfId="0" applyFont="1" applyBorder="1" applyAlignment="1" applyProtection="1">
      <alignment horizontal="right" vertical="center" wrapText="1"/>
      <protection/>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6" fillId="0" borderId="0" xfId="0" applyFont="1" applyAlignment="1" applyProtection="1">
      <alignment/>
      <protection/>
    </xf>
    <xf numFmtId="0" fontId="0" fillId="0" borderId="0" xfId="0" applyBorder="1" applyAlignment="1" applyProtection="1">
      <alignment wrapText="1"/>
      <protection/>
    </xf>
    <xf numFmtId="0" fontId="0" fillId="0" borderId="8" xfId="0" applyBorder="1" applyAlignment="1" applyProtection="1">
      <alignment/>
      <protection/>
    </xf>
    <xf numFmtId="0" fontId="21" fillId="0" borderId="0" xfId="0" applyFont="1" applyAlignment="1" applyProtection="1">
      <alignment horizontal="right" vertical="center"/>
      <protection/>
    </xf>
    <xf numFmtId="0" fontId="21" fillId="0" borderId="0" xfId="0" applyFont="1" applyFill="1" applyAlignment="1" applyProtection="1">
      <alignment horizontal="center" vertical="center"/>
      <protection/>
    </xf>
    <xf numFmtId="0" fontId="20"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2" borderId="0" xfId="0" applyFont="1" applyFill="1" applyAlignment="1" applyProtection="1">
      <alignment/>
      <protection/>
    </xf>
    <xf numFmtId="0" fontId="22" fillId="2"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2"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6"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6" fillId="0" borderId="0" xfId="0" applyFont="1" applyFill="1" applyBorder="1" applyAlignment="1" applyProtection="1">
      <alignment horizontal="left" wrapText="1"/>
      <protection/>
    </xf>
    <xf numFmtId="0" fontId="27" fillId="0" borderId="0" xfId="16" applyFont="1" applyFill="1" applyBorder="1" applyAlignment="1" applyProtection="1">
      <alignment horizontal="left" wrapText="1"/>
      <protection/>
    </xf>
    <xf numFmtId="0" fontId="26" fillId="0" borderId="0" xfId="0" applyFont="1" applyFill="1" applyBorder="1" applyAlignment="1" applyProtection="1">
      <alignment wrapText="1"/>
      <protection/>
    </xf>
    <xf numFmtId="0" fontId="6" fillId="2" borderId="0" xfId="0" applyFont="1" applyFill="1" applyBorder="1" applyAlignment="1" applyProtection="1">
      <alignment vertical="center"/>
      <protection/>
    </xf>
    <xf numFmtId="0" fontId="12" fillId="2" borderId="0" xfId="0" applyFont="1" applyFill="1" applyAlignment="1" applyProtection="1">
      <alignment vertical="center"/>
      <protection/>
    </xf>
    <xf numFmtId="0" fontId="0" fillId="2" borderId="0" xfId="0" applyFont="1" applyFill="1" applyAlignment="1" applyProtection="1">
      <alignment vertical="center"/>
      <protection/>
    </xf>
    <xf numFmtId="0" fontId="11" fillId="2"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20" fillId="0" borderId="0" xfId="0" applyFont="1" applyAlignment="1" applyProtection="1">
      <alignment horizontal="right" wrapText="1"/>
      <protection/>
    </xf>
    <xf numFmtId="0" fontId="0" fillId="0" borderId="0" xfId="0" applyFont="1" applyAlignment="1" applyProtection="1">
      <alignment horizontal="right" wrapText="1"/>
      <protection/>
    </xf>
    <xf numFmtId="0" fontId="20"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33" fillId="0" borderId="0" xfId="0" applyFont="1" applyAlignment="1" applyProtection="1">
      <alignment horizontal="right"/>
      <protection/>
    </xf>
    <xf numFmtId="0" fontId="0" fillId="0" borderId="0" xfId="0" applyFont="1" applyAlignment="1" applyProtection="1">
      <alignment horizontal="right"/>
      <protection/>
    </xf>
    <xf numFmtId="0" fontId="12" fillId="0" borderId="0" xfId="0" applyFont="1" applyBorder="1" applyAlignment="1" applyProtection="1">
      <alignment horizontal="right" vertical="center"/>
      <protection/>
    </xf>
    <xf numFmtId="0" fontId="0" fillId="0" borderId="8" xfId="0" applyFont="1" applyBorder="1" applyAlignment="1" applyProtection="1">
      <alignment/>
      <protection/>
    </xf>
    <xf numFmtId="0" fontId="5" fillId="0" borderId="8" xfId="0" applyFont="1" applyFill="1" applyBorder="1" applyAlignment="1" applyProtection="1">
      <alignment horizontal="left" vertical="center"/>
      <protection/>
    </xf>
    <xf numFmtId="0" fontId="11" fillId="0" borderId="8" xfId="0" applyFont="1" applyBorder="1" applyAlignment="1" applyProtection="1">
      <alignment wrapText="1"/>
      <protection/>
    </xf>
    <xf numFmtId="0" fontId="0" fillId="0" borderId="9"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6" fillId="0" borderId="0" xfId="0" applyFont="1" applyBorder="1" applyAlignment="1" applyProtection="1">
      <alignment horizontal="left"/>
      <protection/>
    </xf>
    <xf numFmtId="0" fontId="4" fillId="0" borderId="0" xfId="0" applyFont="1" applyAlignment="1" applyProtection="1">
      <alignment horizontal="right"/>
      <protection/>
    </xf>
    <xf numFmtId="0" fontId="0" fillId="0" borderId="10" xfId="0" applyBorder="1" applyAlignment="1" applyProtection="1">
      <alignment/>
      <protection/>
    </xf>
    <xf numFmtId="0" fontId="0" fillId="0" borderId="0" xfId="0" applyFont="1" applyBorder="1" applyAlignment="1" applyProtection="1">
      <alignment horizontal="right" wrapText="1"/>
      <protection/>
    </xf>
    <xf numFmtId="0" fontId="28" fillId="0" borderId="0" xfId="0" applyFont="1" applyFill="1" applyBorder="1" applyAlignment="1" applyProtection="1">
      <alignment horizontal="right" vertical="center" wrapText="1"/>
      <protection/>
    </xf>
    <xf numFmtId="0" fontId="0" fillId="0" borderId="6" xfId="0" applyFont="1" applyFill="1" applyBorder="1" applyAlignment="1" applyProtection="1">
      <alignment horizontal="left" vertical="center"/>
      <protection/>
    </xf>
    <xf numFmtId="0" fontId="0" fillId="0" borderId="11" xfId="0" applyBorder="1" applyAlignment="1" applyProtection="1">
      <alignment/>
      <protection/>
    </xf>
    <xf numFmtId="0" fontId="12" fillId="0" borderId="0" xfId="0" applyFont="1" applyFill="1" applyBorder="1" applyAlignment="1" applyProtection="1">
      <alignment horizontal="right" vertical="center"/>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25" fillId="0" borderId="0" xfId="0" applyFont="1" applyAlignment="1" applyProtection="1">
      <alignment/>
      <protection/>
    </xf>
    <xf numFmtId="0" fontId="0"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5"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12" xfId="0" applyFill="1" applyBorder="1" applyAlignment="1" applyProtection="1">
      <alignment horizontal="center" vertical="top" wrapText="1"/>
      <protection/>
    </xf>
    <xf numFmtId="0" fontId="34" fillId="0" borderId="0" xfId="0" applyFont="1" applyFill="1" applyBorder="1" applyAlignment="1" applyProtection="1">
      <alignment horizontal="center" vertical="top"/>
      <protection/>
    </xf>
    <xf numFmtId="0" fontId="35" fillId="0" borderId="0" xfId="0" applyFont="1" applyFill="1" applyBorder="1" applyAlignment="1" applyProtection="1">
      <alignment horizontal="center" vertical="top"/>
      <protection/>
    </xf>
    <xf numFmtId="0" fontId="35" fillId="0" borderId="0" xfId="0" applyFont="1" applyBorder="1" applyAlignment="1" applyProtection="1">
      <alignment horizontal="center" vertical="top" wrapText="1"/>
      <protection/>
    </xf>
    <xf numFmtId="0" fontId="39" fillId="0" borderId="13" xfId="0" applyFont="1" applyBorder="1" applyAlignment="1" applyProtection="1">
      <alignment horizontal="center" wrapText="1"/>
      <protection/>
    </xf>
    <xf numFmtId="0" fontId="12" fillId="0" borderId="13" xfId="0" applyFont="1" applyBorder="1" applyAlignment="1" applyProtection="1">
      <alignment horizontal="center" vertical="center"/>
      <protection/>
    </xf>
    <xf numFmtId="0" fontId="12" fillId="0" borderId="12" xfId="0" applyFont="1" applyFill="1" applyBorder="1" applyAlignment="1" applyProtection="1">
      <alignment horizontal="center" wrapText="1"/>
      <protection/>
    </xf>
    <xf numFmtId="0" fontId="22" fillId="0" borderId="0" xfId="0" applyFont="1" applyFill="1" applyBorder="1" applyAlignment="1" applyProtection="1">
      <alignment horizontal="center"/>
      <protection/>
    </xf>
    <xf numFmtId="0" fontId="22" fillId="0" borderId="0" xfId="0" applyFont="1" applyBorder="1" applyAlignment="1" applyProtection="1">
      <alignment horizontal="center" wrapText="1"/>
      <protection/>
    </xf>
    <xf numFmtId="41" fontId="16" fillId="0" borderId="0" xfId="0" applyNumberFormat="1" applyFont="1" applyFill="1" applyBorder="1" applyAlignment="1" applyProtection="1">
      <alignment horizontal="center"/>
      <protection/>
    </xf>
    <xf numFmtId="0" fontId="31" fillId="0" borderId="0" xfId="0" applyFont="1" applyAlignment="1" applyProtection="1">
      <alignment/>
      <protection/>
    </xf>
    <xf numFmtId="0" fontId="0" fillId="0" borderId="0" xfId="0" applyAlignment="1" applyProtection="1">
      <alignment horizontal="right"/>
      <protection/>
    </xf>
    <xf numFmtId="9" fontId="0" fillId="0" borderId="0" xfId="0" applyNumberFormat="1" applyFill="1" applyBorder="1" applyAlignment="1" applyProtection="1">
      <alignment horizontal="center"/>
      <protection/>
    </xf>
    <xf numFmtId="0" fontId="23" fillId="0" borderId="0" xfId="0" applyFont="1" applyAlignment="1" applyProtection="1">
      <alignment horizontal="right" vertical="center"/>
      <protection/>
    </xf>
    <xf numFmtId="41" fontId="31" fillId="0" borderId="0" xfId="0" applyNumberFormat="1" applyFont="1" applyFill="1" applyBorder="1" applyAlignment="1" applyProtection="1">
      <alignment horizontal="right"/>
      <protection/>
    </xf>
    <xf numFmtId="0" fontId="5" fillId="2" borderId="0" xfId="0" applyFont="1" applyFill="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5"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6" fillId="0" borderId="0" xfId="0" applyFont="1" applyFill="1" applyBorder="1" applyAlignment="1" applyProtection="1">
      <alignment/>
      <protection/>
    </xf>
    <xf numFmtId="0" fontId="31" fillId="0" borderId="14" xfId="0" applyFont="1" applyBorder="1" applyAlignment="1" applyProtection="1">
      <alignment horizontal="center"/>
      <protection/>
    </xf>
    <xf numFmtId="10" fontId="16" fillId="0" borderId="14"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4" borderId="0" xfId="0" applyFont="1" applyFill="1" applyAlignment="1">
      <alignment/>
    </xf>
    <xf numFmtId="0" fontId="0" fillId="5" borderId="0" xfId="0" applyFont="1" applyFill="1" applyAlignment="1">
      <alignment/>
    </xf>
    <xf numFmtId="0" fontId="0" fillId="6" borderId="15" xfId="0" applyFill="1" applyBorder="1" applyAlignment="1" applyProtection="1">
      <alignment horizontal="center"/>
      <protection/>
    </xf>
    <xf numFmtId="0" fontId="0" fillId="6" borderId="13" xfId="0" applyFill="1" applyBorder="1" applyAlignment="1" applyProtection="1">
      <alignment/>
      <protection/>
    </xf>
    <xf numFmtId="0" fontId="0" fillId="5" borderId="15" xfId="0" applyFill="1" applyBorder="1" applyAlignment="1" applyProtection="1">
      <alignment horizontal="center"/>
      <protection/>
    </xf>
    <xf numFmtId="0" fontId="0" fillId="5" borderId="16" xfId="0" applyFill="1" applyBorder="1" applyAlignment="1" applyProtection="1">
      <alignment horizontal="center"/>
      <protection/>
    </xf>
    <xf numFmtId="0" fontId="0" fillId="5" borderId="13" xfId="0" applyFill="1" applyBorder="1" applyAlignment="1" applyProtection="1">
      <alignment horizontal="center"/>
      <protection/>
    </xf>
    <xf numFmtId="0" fontId="0" fillId="4" borderId="14" xfId="0" applyFill="1" applyBorder="1" applyAlignment="1" applyProtection="1">
      <alignment horizontal="center"/>
      <protection/>
    </xf>
    <xf numFmtId="10" fontId="0" fillId="4" borderId="14" xfId="0" applyNumberFormat="1" applyFill="1" applyBorder="1" applyAlignment="1" applyProtection="1">
      <alignment horizontal="center"/>
      <protection/>
    </xf>
    <xf numFmtId="10" fontId="0" fillId="5" borderId="14" xfId="0" applyNumberFormat="1" applyFill="1" applyBorder="1" applyAlignment="1" applyProtection="1">
      <alignment horizontal="center"/>
      <protection/>
    </xf>
    <xf numFmtId="10" fontId="0" fillId="6" borderId="14"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0" fontId="12" fillId="0" borderId="0" xfId="0" applyFont="1" applyAlignment="1" applyProtection="1">
      <alignment vertical="center" wrapText="1"/>
      <protection/>
    </xf>
    <xf numFmtId="0" fontId="5" fillId="0" borderId="0" xfId="0" applyFont="1" applyFill="1" applyAlignment="1" applyProtection="1">
      <alignment horizontal="center" vertical="center"/>
      <protection/>
    </xf>
    <xf numFmtId="49" fontId="22" fillId="0" borderId="0" xfId="0" applyNumberFormat="1" applyFont="1" applyFill="1" applyBorder="1" applyAlignment="1" applyProtection="1">
      <alignment horizontal="left" vertical="center"/>
      <protection/>
    </xf>
    <xf numFmtId="187" fontId="40" fillId="0" borderId="0" xfId="15"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87" fontId="31" fillId="0" borderId="0" xfId="0" applyNumberFormat="1" applyFont="1" applyBorder="1" applyAlignment="1" applyProtection="1">
      <alignment/>
      <protection/>
    </xf>
    <xf numFmtId="0" fontId="12" fillId="0" borderId="0" xfId="0" applyFont="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2" fillId="0" borderId="14" xfId="0" applyFont="1" applyBorder="1" applyAlignment="1" applyProtection="1">
      <alignment horizontal="left"/>
      <protection/>
    </xf>
    <xf numFmtId="0" fontId="16" fillId="0" borderId="17" xfId="0" applyFont="1" applyBorder="1" applyAlignment="1" applyProtection="1">
      <alignment horizontal="left"/>
      <protection/>
    </xf>
    <xf numFmtId="0" fontId="0" fillId="0" borderId="14" xfId="0" applyBorder="1" applyAlignment="1" applyProtection="1">
      <alignment/>
      <protection/>
    </xf>
    <xf numFmtId="0" fontId="12"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49" fontId="12" fillId="0" borderId="0" xfId="0" applyNumberFormat="1"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46" fillId="0" borderId="0" xfId="16" applyFont="1" applyFill="1" applyBorder="1" applyAlignment="1" applyProtection="1">
      <alignment horizontal="left" wrapText="1"/>
      <protection/>
    </xf>
    <xf numFmtId="0" fontId="12" fillId="0" borderId="0" xfId="0" applyFont="1" applyFill="1" applyBorder="1" applyAlignment="1" applyProtection="1">
      <alignment wrapText="1"/>
      <protection/>
    </xf>
    <xf numFmtId="49" fontId="12" fillId="0" borderId="6" xfId="0" applyNumberFormat="1" applyFont="1" applyFill="1" applyBorder="1" applyAlignment="1" applyProtection="1">
      <alignment horizontal="left" wrapText="1"/>
      <protection/>
    </xf>
    <xf numFmtId="0" fontId="9" fillId="0" borderId="8" xfId="0" applyFont="1" applyFill="1" applyBorder="1" applyAlignment="1" applyProtection="1">
      <alignment horizontal="left" vertical="center" wrapText="1"/>
      <protection/>
    </xf>
    <xf numFmtId="49" fontId="5" fillId="0" borderId="8" xfId="0" applyNumberFormat="1" applyFont="1" applyFill="1" applyBorder="1" applyAlignment="1" applyProtection="1">
      <alignment horizontal="left" vertical="center" wrapText="1"/>
      <protection/>
    </xf>
    <xf numFmtId="49" fontId="12" fillId="0" borderId="18" xfId="0" applyNumberFormat="1" applyFont="1" applyFill="1" applyBorder="1" applyAlignment="1" applyProtection="1">
      <alignment horizontal="left" wrapText="1"/>
      <protection/>
    </xf>
    <xf numFmtId="0" fontId="46" fillId="0" borderId="6" xfId="16" applyFont="1" applyFill="1" applyBorder="1" applyAlignment="1" applyProtection="1">
      <alignment horizontal="left" wrapText="1"/>
      <protection/>
    </xf>
    <xf numFmtId="0" fontId="12" fillId="0" borderId="6" xfId="0" applyFont="1" applyFill="1" applyBorder="1" applyAlignment="1" applyProtection="1">
      <alignment horizontal="left" wrapText="1"/>
      <protection/>
    </xf>
    <xf numFmtId="0" fontId="12" fillId="0" borderId="6" xfId="0" applyFont="1" applyFill="1" applyBorder="1" applyAlignment="1" applyProtection="1">
      <alignment wrapText="1"/>
      <protection/>
    </xf>
    <xf numFmtId="49" fontId="5" fillId="0" borderId="0" xfId="0" applyNumberFormat="1" applyFont="1" applyFill="1" applyBorder="1" applyAlignment="1" applyProtection="1">
      <alignment horizontal="left"/>
      <protection/>
    </xf>
    <xf numFmtId="0" fontId="0" fillId="0" borderId="0" xfId="0" applyAlignment="1">
      <alignment vertical="center"/>
    </xf>
    <xf numFmtId="0" fontId="12" fillId="0" borderId="0" xfId="0" applyFont="1" applyAlignment="1" applyProtection="1">
      <alignment vertical="center" wrapText="1"/>
      <protection/>
    </xf>
    <xf numFmtId="0" fontId="0" fillId="0" borderId="19" xfId="0" applyBorder="1" applyAlignment="1" applyProtection="1">
      <alignment horizontal="center"/>
      <protection/>
    </xf>
    <xf numFmtId="0" fontId="8" fillId="0" borderId="0" xfId="0" applyFont="1" applyAlignment="1">
      <alignment vertical="center" wrapText="1"/>
    </xf>
    <xf numFmtId="1" fontId="49" fillId="7" borderId="0" xfId="0" applyNumberFormat="1" applyFont="1" applyFill="1" applyBorder="1" applyAlignment="1" applyProtection="1">
      <alignment horizontal="center" vertical="center" wrapText="1"/>
      <protection locked="0"/>
    </xf>
    <xf numFmtId="0" fontId="6" fillId="0" borderId="20" xfId="0" applyFont="1" applyFill="1" applyBorder="1" applyAlignment="1" applyProtection="1">
      <alignment horizontal="left" wrapText="1"/>
      <protection/>
    </xf>
    <xf numFmtId="0" fontId="16" fillId="0" borderId="21" xfId="0" applyNumberFormat="1"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41" fontId="9" fillId="0" borderId="4" xfId="0" applyNumberFormat="1" applyFont="1" applyFill="1" applyBorder="1" applyAlignment="1" applyProtection="1">
      <alignment horizontal="center" vertical="center" wrapText="1"/>
      <protection/>
    </xf>
    <xf numFmtId="41" fontId="50" fillId="0" borderId="5" xfId="0" applyNumberFormat="1" applyFont="1" applyFill="1" applyBorder="1" applyAlignment="1" applyProtection="1">
      <alignment horizontal="center" vertical="center" wrapText="1"/>
      <protection/>
    </xf>
    <xf numFmtId="49" fontId="6" fillId="0" borderId="25" xfId="0" applyNumberFormat="1" applyFont="1" applyFill="1" applyBorder="1" applyAlignment="1" applyProtection="1">
      <alignment horizontal="center" vertical="center" wrapText="1"/>
      <protection/>
    </xf>
    <xf numFmtId="0" fontId="9" fillId="2" borderId="0" xfId="0" applyFont="1" applyFill="1" applyAlignment="1" applyProtection="1">
      <alignment vertical="center"/>
      <protection/>
    </xf>
    <xf numFmtId="0" fontId="5" fillId="6" borderId="14" xfId="0" applyFont="1" applyFill="1" applyBorder="1" applyAlignment="1" applyProtection="1">
      <alignment horizontal="left" vertical="top" wrapText="1"/>
      <protection locked="0"/>
    </xf>
    <xf numFmtId="49" fontId="5" fillId="6" borderId="14" xfId="0" applyNumberFormat="1" applyFont="1" applyFill="1" applyBorder="1" applyAlignment="1" applyProtection="1">
      <alignment horizontal="left" vertical="top" wrapText="1"/>
      <protection locked="0"/>
    </xf>
    <xf numFmtId="0" fontId="0" fillId="6" borderId="14" xfId="0" applyFont="1" applyFill="1" applyBorder="1" applyAlignment="1" applyProtection="1">
      <alignment horizontal="left" vertical="top" wrapText="1"/>
      <protection locked="0"/>
    </xf>
    <xf numFmtId="0" fontId="0" fillId="6" borderId="14" xfId="0" applyFill="1" applyBorder="1" applyAlignment="1" applyProtection="1">
      <alignment horizontal="left" vertical="top" wrapText="1"/>
      <protection locked="0"/>
    </xf>
    <xf numFmtId="49" fontId="0" fillId="6" borderId="14" xfId="0" applyNumberFormat="1" applyFill="1" applyBorder="1" applyAlignment="1" applyProtection="1">
      <alignment horizontal="center" vertical="top" wrapText="1"/>
      <protection locked="0"/>
    </xf>
    <xf numFmtId="49" fontId="16" fillId="0" borderId="0" xfId="0" applyNumberFormat="1" applyFont="1" applyFill="1" applyBorder="1" applyAlignment="1" applyProtection="1">
      <alignment horizontal="left" wrapText="1"/>
      <protection/>
    </xf>
    <xf numFmtId="41" fontId="6" fillId="0" borderId="26" xfId="0" applyNumberFormat="1" applyFont="1" applyFill="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0" fillId="0" borderId="0" xfId="0" applyAlignment="1">
      <alignment horizontal="left"/>
    </xf>
    <xf numFmtId="0" fontId="6" fillId="2" borderId="0" xfId="0" applyNumberFormat="1" applyFont="1" applyFill="1" applyBorder="1" applyAlignment="1" applyProtection="1">
      <alignment horizontal="center" vertical="center" wrapText="1"/>
      <protection/>
    </xf>
    <xf numFmtId="0" fontId="0" fillId="2" borderId="0" xfId="0" applyNumberFormat="1" applyFill="1" applyBorder="1" applyAlignment="1" applyProtection="1">
      <alignment vertical="center"/>
      <protection/>
    </xf>
    <xf numFmtId="0" fontId="0" fillId="2" borderId="0" xfId="0" applyFill="1" applyBorder="1" applyAlignment="1" applyProtection="1">
      <alignment/>
      <protection/>
    </xf>
    <xf numFmtId="0" fontId="0" fillId="0" borderId="19" xfId="0" applyBorder="1" applyAlignment="1" applyProtection="1">
      <alignment/>
      <protection/>
    </xf>
    <xf numFmtId="0" fontId="0" fillId="0" borderId="14" xfId="0" applyBorder="1" applyAlignment="1" applyProtection="1">
      <alignment horizontal="center"/>
      <protection/>
    </xf>
    <xf numFmtId="49" fontId="49" fillId="0" borderId="0" xfId="0" applyNumberFormat="1" applyFont="1" applyAlignment="1" applyProtection="1">
      <alignment/>
      <protection/>
    </xf>
    <xf numFmtId="0" fontId="16" fillId="0" borderId="27" xfId="0" applyFont="1" applyBorder="1" applyAlignment="1" applyProtection="1">
      <alignment horizontal="center"/>
      <protection/>
    </xf>
    <xf numFmtId="43" fontId="16" fillId="0" borderId="27" xfId="0" applyNumberFormat="1" applyFont="1" applyFill="1" applyBorder="1" applyAlignment="1" applyProtection="1">
      <alignment horizontal="right"/>
      <protection/>
    </xf>
    <xf numFmtId="43" fontId="16" fillId="0" borderId="28" xfId="0" applyNumberFormat="1" applyFont="1" applyFill="1" applyBorder="1" applyAlignment="1" applyProtection="1">
      <alignment horizontal="right"/>
      <protection/>
    </xf>
    <xf numFmtId="43" fontId="16" fillId="0" borderId="29" xfId="0" applyNumberFormat="1" applyFont="1" applyFill="1" applyBorder="1" applyAlignment="1" applyProtection="1">
      <alignment horizontal="right"/>
      <protection/>
    </xf>
    <xf numFmtId="43" fontId="16" fillId="0" borderId="30" xfId="0" applyNumberFormat="1" applyFont="1" applyFill="1" applyBorder="1" applyAlignment="1" applyProtection="1">
      <alignment horizontal="right"/>
      <protection/>
    </xf>
    <xf numFmtId="0" fontId="16" fillId="0" borderId="27" xfId="0" applyFont="1" applyBorder="1" applyAlignment="1" applyProtection="1">
      <alignment/>
      <protection/>
    </xf>
    <xf numFmtId="0" fontId="16" fillId="0" borderId="17" xfId="0" applyFont="1" applyBorder="1" applyAlignment="1" applyProtection="1">
      <alignment horizontal="center"/>
      <protection/>
    </xf>
    <xf numFmtId="0" fontId="0" fillId="0" borderId="0" xfId="0" applyFont="1" applyAlignment="1">
      <alignment wrapText="1"/>
    </xf>
    <xf numFmtId="0" fontId="0" fillId="0" borderId="0" xfId="0" applyFont="1" applyAlignment="1">
      <alignment/>
    </xf>
    <xf numFmtId="0" fontId="16"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31"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5" fillId="6" borderId="31" xfId="0" applyFont="1" applyFill="1" applyBorder="1" applyAlignment="1" applyProtection="1">
      <alignment horizontal="center" vertical="center" wrapText="1"/>
      <protection locked="0"/>
    </xf>
    <xf numFmtId="43" fontId="5" fillId="0" borderId="18" xfId="0" applyNumberFormat="1" applyFont="1" applyFill="1" applyBorder="1" applyAlignment="1" applyProtection="1">
      <alignment horizontal="center" vertical="center" wrapText="1"/>
      <protection/>
    </xf>
    <xf numFmtId="43" fontId="5" fillId="0" borderId="7" xfId="0" applyNumberFormat="1" applyFont="1" applyFill="1" applyBorder="1" applyAlignment="1" applyProtection="1">
      <alignment horizontal="center" vertical="center" wrapText="1"/>
      <protection/>
    </xf>
    <xf numFmtId="43" fontId="9" fillId="0" borderId="4" xfId="0" applyNumberFormat="1" applyFont="1" applyFill="1" applyBorder="1" applyAlignment="1" applyProtection="1">
      <alignment horizontal="center" vertical="center" wrapText="1"/>
      <protection/>
    </xf>
    <xf numFmtId="43" fontId="9" fillId="0" borderId="5"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0" borderId="13" xfId="0" applyBorder="1" applyAlignment="1" applyProtection="1">
      <alignment vertical="center"/>
      <protection/>
    </xf>
    <xf numFmtId="0" fontId="12" fillId="0" borderId="19" xfId="0" applyFont="1" applyBorder="1" applyAlignment="1">
      <alignment horizontal="center" vertical="center" wrapText="1"/>
    </xf>
    <xf numFmtId="0" fontId="52"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42" fillId="0" borderId="14" xfId="0" applyFont="1" applyBorder="1" applyAlignment="1">
      <alignment horizontal="center" vertical="center" wrapText="1"/>
    </xf>
    <xf numFmtId="0" fontId="31" fillId="0" borderId="14" xfId="0" applyFont="1" applyBorder="1" applyAlignment="1">
      <alignment horizontal="center" vertical="center" wrapText="1"/>
    </xf>
    <xf numFmtId="0" fontId="12" fillId="0" borderId="33" xfId="0" applyFont="1" applyBorder="1" applyAlignment="1">
      <alignment horizontal="center" vertical="center" wrapText="1"/>
    </xf>
    <xf numFmtId="0" fontId="22" fillId="0" borderId="13" xfId="0" applyFont="1" applyBorder="1" applyAlignment="1" applyProtection="1">
      <alignment horizontal="center" vertical="center" wrapText="1"/>
      <protection/>
    </xf>
    <xf numFmtId="0" fontId="16" fillId="0" borderId="34" xfId="0" applyFont="1" applyBorder="1" applyAlignment="1" applyProtection="1">
      <alignment horizontal="center" vertical="center" wrapText="1"/>
      <protection/>
    </xf>
    <xf numFmtId="0" fontId="12" fillId="0" borderId="19" xfId="0" applyFont="1" applyBorder="1" applyAlignment="1" applyProtection="1">
      <alignment horizontal="left"/>
      <protection/>
    </xf>
    <xf numFmtId="0" fontId="0" fillId="0" borderId="18" xfId="0" applyBorder="1" applyAlignment="1" applyProtection="1">
      <alignment vertical="center"/>
      <protection/>
    </xf>
    <xf numFmtId="0" fontId="0" fillId="0" borderId="6" xfId="0" applyBorder="1" applyAlignment="1" applyProtection="1">
      <alignment/>
      <protection/>
    </xf>
    <xf numFmtId="0" fontId="0" fillId="0" borderId="13" xfId="0" applyBorder="1" applyAlignment="1" applyProtection="1">
      <alignment horizontal="center"/>
      <protection/>
    </xf>
    <xf numFmtId="0" fontId="0" fillId="0" borderId="6" xfId="0" applyBorder="1" applyAlignment="1" applyProtection="1">
      <alignment horizontal="center"/>
      <protection/>
    </xf>
    <xf numFmtId="0" fontId="23" fillId="0" borderId="0" xfId="0" applyFont="1" applyFill="1" applyAlignment="1" applyProtection="1">
      <alignment horizontal="right" vertical="center"/>
      <protection/>
    </xf>
    <xf numFmtId="0" fontId="0" fillId="0" borderId="0" xfId="0" applyAlignment="1">
      <alignment wrapText="1"/>
    </xf>
    <xf numFmtId="0" fontId="0" fillId="3" borderId="0" xfId="0" applyFont="1" applyFill="1" applyAlignment="1">
      <alignment wrapText="1"/>
    </xf>
    <xf numFmtId="0" fontId="0" fillId="0" borderId="0" xfId="0" applyFont="1" applyFill="1" applyAlignment="1">
      <alignment wrapText="1"/>
    </xf>
    <xf numFmtId="0" fontId="0" fillId="0" borderId="0" xfId="0" applyFill="1" applyAlignment="1">
      <alignment wrapText="1"/>
    </xf>
    <xf numFmtId="49" fontId="51" fillId="0" borderId="0" xfId="0" applyNumberFormat="1" applyFont="1" applyAlignment="1" applyProtection="1">
      <alignment horizontal="left" wrapText="1"/>
      <protection locked="0"/>
    </xf>
    <xf numFmtId="0" fontId="0" fillId="0" borderId="0" xfId="0" applyFont="1" applyAlignment="1">
      <alignment vertical="center"/>
    </xf>
    <xf numFmtId="0" fontId="22" fillId="0" borderId="0" xfId="0" applyFont="1" applyFill="1" applyAlignment="1" applyProtection="1">
      <alignment horizontal="left" wrapText="1"/>
      <protection/>
    </xf>
    <xf numFmtId="0" fontId="24" fillId="0" borderId="0" xfId="0" applyFont="1" applyFill="1" applyBorder="1" applyAlignment="1" applyProtection="1">
      <alignment horizontal="left"/>
      <protection/>
    </xf>
    <xf numFmtId="41" fontId="12" fillId="0" borderId="14" xfId="0" applyNumberFormat="1" applyFont="1" applyFill="1" applyBorder="1" applyAlignment="1" applyProtection="1">
      <alignment/>
      <protection/>
    </xf>
    <xf numFmtId="41" fontId="12" fillId="0" borderId="17" xfId="0" applyNumberFormat="1" applyFont="1" applyFill="1" applyBorder="1" applyAlignment="1" applyProtection="1">
      <alignment/>
      <protection/>
    </xf>
    <xf numFmtId="43" fontId="36" fillId="0" borderId="17" xfId="0" applyNumberFormat="1" applyFont="1" applyFill="1" applyBorder="1" applyAlignment="1" applyProtection="1">
      <alignment horizontal="center"/>
      <protection/>
    </xf>
    <xf numFmtId="41" fontId="12" fillId="0" borderId="17" xfId="0" applyNumberFormat="1" applyFont="1" applyFill="1" applyBorder="1" applyAlignment="1" applyProtection="1">
      <alignment horizontal="right"/>
      <protection/>
    </xf>
    <xf numFmtId="43" fontId="36" fillId="0" borderId="17" xfId="0" applyNumberFormat="1" applyFont="1" applyFill="1" applyBorder="1" applyAlignment="1" applyProtection="1">
      <alignment horizontal="right"/>
      <protection/>
    </xf>
    <xf numFmtId="41" fontId="12" fillId="0" borderId="35" xfId="0" applyNumberFormat="1" applyFont="1" applyFill="1" applyBorder="1" applyAlignment="1" applyProtection="1">
      <alignment horizontal="right"/>
      <protection/>
    </xf>
    <xf numFmtId="41" fontId="12" fillId="0" borderId="32" xfId="0" applyNumberFormat="1" applyFont="1" applyFill="1" applyBorder="1" applyAlignment="1" applyProtection="1">
      <alignment horizontal="right"/>
      <protection/>
    </xf>
    <xf numFmtId="41" fontId="12" fillId="0" borderId="33" xfId="0" applyNumberFormat="1" applyFont="1" applyBorder="1" applyAlignment="1">
      <alignment/>
    </xf>
    <xf numFmtId="41" fontId="26" fillId="0" borderId="32" xfId="0" applyNumberFormat="1" applyFont="1" applyBorder="1" applyAlignment="1">
      <alignment/>
    </xf>
    <xf numFmtId="9" fontId="36" fillId="0" borderId="14" xfId="0" applyNumberFormat="1" applyFont="1" applyBorder="1" applyAlignment="1">
      <alignment horizontal="center"/>
    </xf>
    <xf numFmtId="41" fontId="24" fillId="0" borderId="14" xfId="0" applyNumberFormat="1" applyFont="1" applyBorder="1" applyAlignment="1">
      <alignment/>
    </xf>
    <xf numFmtId="41" fontId="12" fillId="0" borderId="36" xfId="0" applyNumberFormat="1" applyFont="1" applyBorder="1" applyAlignment="1">
      <alignment/>
    </xf>
    <xf numFmtId="41" fontId="12" fillId="0" borderId="37" xfId="0" applyNumberFormat="1" applyFont="1" applyBorder="1" applyAlignment="1">
      <alignment/>
    </xf>
    <xf numFmtId="41" fontId="26" fillId="0" borderId="35" xfId="0" applyNumberFormat="1" applyFont="1" applyFill="1" applyBorder="1" applyAlignment="1" applyProtection="1">
      <alignment horizontal="right"/>
      <protection/>
    </xf>
    <xf numFmtId="9" fontId="36" fillId="0" borderId="17" xfId="0" applyNumberFormat="1" applyFont="1" applyBorder="1" applyAlignment="1">
      <alignment horizontal="center"/>
    </xf>
    <xf numFmtId="41" fontId="24" fillId="0" borderId="17" xfId="0" applyNumberFormat="1" applyFont="1" applyBorder="1" applyAlignment="1">
      <alignment/>
    </xf>
    <xf numFmtId="43" fontId="12" fillId="0" borderId="14" xfId="0" applyNumberFormat="1" applyFont="1" applyFill="1" applyBorder="1" applyAlignment="1" applyProtection="1">
      <alignment/>
      <protection/>
    </xf>
    <xf numFmtId="0" fontId="5" fillId="0" borderId="0" xfId="0" applyFont="1" applyFill="1" applyBorder="1" applyAlignment="1" applyProtection="1">
      <alignment/>
      <protection/>
    </xf>
    <xf numFmtId="0" fontId="9" fillId="0" borderId="0" xfId="0" applyFont="1" applyAlignment="1">
      <alignment horizontal="center" wrapText="1"/>
    </xf>
    <xf numFmtId="0" fontId="9" fillId="0" borderId="0" xfId="0" applyFont="1" applyAlignment="1">
      <alignment wrapText="1"/>
    </xf>
    <xf numFmtId="0" fontId="13" fillId="0" borderId="0" xfId="0" applyFont="1" applyAlignment="1">
      <alignment wrapText="1"/>
    </xf>
    <xf numFmtId="0" fontId="31"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31"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wrapText="1"/>
    </xf>
    <xf numFmtId="0" fontId="6" fillId="0" borderId="0" xfId="0" applyFont="1" applyAlignment="1" applyProtection="1">
      <alignment horizontal="right" vertical="center"/>
      <protection/>
    </xf>
    <xf numFmtId="41" fontId="0" fillId="0" borderId="26" xfId="0" applyNumberFormat="1" applyFont="1" applyFill="1" applyBorder="1" applyAlignment="1" applyProtection="1">
      <alignment horizontal="right" vertical="center"/>
      <protection/>
    </xf>
    <xf numFmtId="44" fontId="0" fillId="0" borderId="0" xfId="20" applyFont="1" applyFill="1" applyAlignment="1">
      <alignment wrapText="1"/>
    </xf>
    <xf numFmtId="0" fontId="5" fillId="6" borderId="0" xfId="0" applyFont="1" applyFill="1" applyBorder="1" applyAlignment="1" applyProtection="1">
      <alignment horizontal="left" vertical="center" wrapText="1"/>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right"/>
      <protection/>
    </xf>
    <xf numFmtId="49" fontId="5" fillId="6" borderId="0" xfId="0" applyNumberFormat="1" applyFont="1" applyFill="1" applyBorder="1" applyAlignment="1" applyProtection="1">
      <alignment horizontal="left" wrapText="1"/>
      <protection locked="0"/>
    </xf>
    <xf numFmtId="0" fontId="0" fillId="0" borderId="16" xfId="0" applyFont="1" applyBorder="1" applyAlignment="1" applyProtection="1">
      <alignment vertical="center"/>
      <protection/>
    </xf>
    <xf numFmtId="0" fontId="5" fillId="7" borderId="0" xfId="0" applyFont="1" applyFill="1" applyBorder="1" applyAlignment="1" applyProtection="1">
      <alignment horizontal="left" wrapText="1"/>
      <protection locked="0"/>
    </xf>
    <xf numFmtId="49" fontId="5" fillId="6" borderId="0" xfId="0" applyNumberFormat="1" applyFont="1" applyFill="1" applyBorder="1" applyAlignment="1" applyProtection="1">
      <alignment horizontal="left"/>
      <protection locked="0"/>
    </xf>
    <xf numFmtId="0" fontId="45" fillId="0" borderId="0" xfId="0" applyFont="1" applyAlignment="1" applyProtection="1">
      <alignment horizontal="right" vertical="center" wrapText="1"/>
      <protection locked="0"/>
    </xf>
    <xf numFmtId="0" fontId="0" fillId="0" borderId="0" xfId="0" applyFont="1" applyBorder="1" applyAlignment="1" applyProtection="1">
      <alignment/>
      <protection/>
    </xf>
    <xf numFmtId="0" fontId="0" fillId="0" borderId="0" xfId="0" applyNumberFormat="1" applyFont="1" applyFill="1" applyAlignment="1" applyProtection="1">
      <alignment/>
      <protection/>
    </xf>
    <xf numFmtId="0" fontId="0" fillId="0" borderId="0" xfId="0" applyFont="1" applyFill="1" applyBorder="1" applyAlignment="1" applyProtection="1">
      <alignment horizontal="right" vertical="center" wrapText="1"/>
      <protection/>
    </xf>
    <xf numFmtId="14" fontId="0" fillId="6" borderId="0" xfId="0"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5" fillId="6" borderId="0" xfId="0" applyNumberFormat="1" applyFont="1" applyFill="1" applyBorder="1" applyAlignment="1" applyProtection="1">
      <alignment horizontal="left" wrapText="1"/>
      <protection locked="0"/>
    </xf>
    <xf numFmtId="0" fontId="0" fillId="0" borderId="0" xfId="0" applyFont="1" applyFill="1" applyAlignment="1" applyProtection="1">
      <alignment horizontal="right" vertical="center"/>
      <protection/>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0" fillId="2" borderId="0" xfId="0" applyFont="1" applyFill="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0" fillId="0" borderId="0" xfId="0" applyFont="1" applyBorder="1" applyAlignment="1" applyProtection="1">
      <alignment vertical="center"/>
      <protection/>
    </xf>
    <xf numFmtId="0" fontId="46" fillId="0" borderId="0" xfId="16" applyFont="1" applyFill="1" applyBorder="1" applyAlignment="1" applyProtection="1">
      <alignment horizontal="left"/>
      <protection/>
    </xf>
    <xf numFmtId="0" fontId="23" fillId="0" borderId="0" xfId="0" applyFont="1" applyBorder="1" applyAlignment="1" applyProtection="1">
      <alignment horizontal="right"/>
      <protection/>
    </xf>
    <xf numFmtId="0" fontId="5" fillId="0" borderId="0" xfId="0" applyFont="1" applyFill="1" applyAlignment="1" applyProtection="1">
      <alignment/>
      <protection/>
    </xf>
    <xf numFmtId="0" fontId="23" fillId="0" borderId="0" xfId="0" applyFont="1" applyFill="1" applyBorder="1" applyAlignment="1" applyProtection="1">
      <alignment horizontal="right"/>
      <protection/>
    </xf>
    <xf numFmtId="0" fontId="5" fillId="6" borderId="0" xfId="0" applyFont="1" applyFill="1" applyBorder="1" applyAlignment="1" applyProtection="1">
      <alignment horizontal="left" wrapText="1"/>
      <protection locked="0"/>
    </xf>
    <xf numFmtId="0" fontId="5" fillId="6" borderId="0" xfId="0" applyFont="1" applyFill="1" applyBorder="1" applyAlignment="1" applyProtection="1">
      <alignment horizontal="left"/>
      <protection locked="0"/>
    </xf>
    <xf numFmtId="0" fontId="0" fillId="0" borderId="8" xfId="0" applyFont="1" applyFill="1" applyBorder="1" applyAlignment="1" applyProtection="1">
      <alignment horizontal="left" vertical="center"/>
      <protection/>
    </xf>
    <xf numFmtId="0" fontId="0" fillId="0" borderId="10" xfId="0" applyFont="1" applyBorder="1" applyAlignment="1" applyProtection="1">
      <alignment horizontal="right"/>
      <protection/>
    </xf>
    <xf numFmtId="0" fontId="0" fillId="0" borderId="10" xfId="0" applyFont="1" applyBorder="1" applyAlignment="1" applyProtection="1">
      <alignment/>
      <protection/>
    </xf>
    <xf numFmtId="49" fontId="0" fillId="0" borderId="0" xfId="0" applyNumberFormat="1" applyFont="1" applyFill="1" applyBorder="1" applyAlignment="1" applyProtection="1">
      <alignment horizontal="right"/>
      <protection/>
    </xf>
    <xf numFmtId="49"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49" fontId="0" fillId="0" borderId="12"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protection/>
    </xf>
    <xf numFmtId="49" fontId="5" fillId="6" borderId="0"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right"/>
      <protection/>
    </xf>
    <xf numFmtId="0" fontId="0" fillId="0" borderId="6" xfId="0" applyFont="1" applyFill="1" applyBorder="1" applyAlignment="1" applyProtection="1">
      <alignment horizontal="right" wrapText="1"/>
      <protection/>
    </xf>
    <xf numFmtId="0" fontId="0" fillId="0" borderId="6" xfId="0" applyFont="1" applyFill="1" applyBorder="1" applyAlignment="1" applyProtection="1">
      <alignment wrapText="1"/>
      <protection/>
    </xf>
    <xf numFmtId="0" fontId="0" fillId="0" borderId="6" xfId="0" applyFont="1" applyBorder="1" applyAlignment="1" applyProtection="1">
      <alignment/>
      <protection/>
    </xf>
    <xf numFmtId="0" fontId="0" fillId="0" borderId="11" xfId="0" applyFont="1" applyBorder="1" applyAlignment="1" applyProtection="1">
      <alignment/>
      <protection/>
    </xf>
    <xf numFmtId="49" fontId="0" fillId="0" borderId="8" xfId="0" applyNumberFormat="1" applyFont="1" applyFill="1" applyBorder="1" applyAlignment="1" applyProtection="1">
      <alignment horizontal="right" vertical="center" wrapText="1"/>
      <protection/>
    </xf>
    <xf numFmtId="0" fontId="0" fillId="0" borderId="8" xfId="0" applyFont="1" applyFill="1" applyBorder="1" applyAlignment="1" applyProtection="1">
      <alignment horizontal="right" vertical="center" wrapText="1"/>
      <protection/>
    </xf>
    <xf numFmtId="49" fontId="5" fillId="0" borderId="0" xfId="0" applyNumberFormat="1" applyFont="1" applyBorder="1" applyAlignment="1" applyProtection="1">
      <alignment horizontal="left"/>
      <protection/>
    </xf>
    <xf numFmtId="49" fontId="0" fillId="0" borderId="0" xfId="0" applyNumberFormat="1" applyFont="1" applyFill="1" applyBorder="1" applyAlignment="1" applyProtection="1">
      <alignment horizontal="right" vertical="center" wrapText="1"/>
      <protection/>
    </xf>
    <xf numFmtId="49" fontId="5" fillId="7" borderId="0" xfId="0" applyNumberFormat="1" applyFont="1" applyFill="1" applyBorder="1" applyAlignment="1" applyProtection="1">
      <alignment horizontal="left" vertical="center"/>
      <protection locked="0"/>
    </xf>
    <xf numFmtId="0" fontId="0" fillId="0" borderId="0" xfId="0" applyFont="1" applyAlignment="1" applyProtection="1">
      <alignment horizontal="right" vertical="center"/>
      <protection/>
    </xf>
    <xf numFmtId="0" fontId="5" fillId="2" borderId="0" xfId="0" applyFont="1" applyFill="1" applyAlignment="1" applyProtection="1">
      <alignment horizontal="right"/>
      <protection/>
    </xf>
    <xf numFmtId="0" fontId="0" fillId="2" borderId="0" xfId="0" applyFont="1" applyFill="1" applyAlignment="1" applyProtection="1">
      <alignment horizontal="right"/>
      <protection/>
    </xf>
    <xf numFmtId="0" fontId="0" fillId="2" borderId="0"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wrapText="1"/>
      <protection/>
    </xf>
    <xf numFmtId="41" fontId="0" fillId="0" borderId="0" xfId="0" applyNumberFormat="1" applyFont="1" applyAlignment="1" applyProtection="1">
      <alignment vertical="center"/>
      <protection/>
    </xf>
    <xf numFmtId="41" fontId="6" fillId="0" borderId="0" xfId="0" applyNumberFormat="1" applyFont="1" applyFill="1" applyBorder="1" applyAlignment="1" applyProtection="1">
      <alignment horizontal="right" vertical="center"/>
      <protection/>
    </xf>
    <xf numFmtId="41" fontId="0" fillId="2" borderId="0" xfId="0" applyNumberFormat="1" applyFont="1" applyFill="1" applyAlignment="1" applyProtection="1">
      <alignment vertical="center"/>
      <protection/>
    </xf>
    <xf numFmtId="0" fontId="23" fillId="2" borderId="0" xfId="0" applyFont="1" applyFill="1" applyAlignment="1" applyProtection="1">
      <alignment horizontal="right" vertical="center"/>
      <protection/>
    </xf>
    <xf numFmtId="0" fontId="6" fillId="2" borderId="0" xfId="0" applyFont="1" applyFill="1" applyAlignment="1" applyProtection="1">
      <alignment horizontal="right" vertical="center"/>
      <protection/>
    </xf>
    <xf numFmtId="41" fontId="6" fillId="2" borderId="0" xfId="0" applyNumberFormat="1" applyFont="1" applyFill="1" applyBorder="1" applyAlignment="1" applyProtection="1">
      <alignment horizontal="right" vertical="center"/>
      <protection/>
    </xf>
    <xf numFmtId="0" fontId="16" fillId="0" borderId="0" xfId="0" applyFont="1" applyAlignment="1" applyProtection="1">
      <alignment vertical="center"/>
      <protection/>
    </xf>
    <xf numFmtId="0" fontId="0" fillId="0" borderId="16" xfId="0" applyFont="1" applyBorder="1" applyAlignment="1" applyProtection="1">
      <alignment horizontal="center" vertical="center"/>
      <protection/>
    </xf>
    <xf numFmtId="41" fontId="0" fillId="0" borderId="16" xfId="0" applyNumberFormat="1" applyFont="1" applyFill="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3" xfId="0" applyFont="1" applyBorder="1" applyAlignment="1" applyProtection="1">
      <alignment horizontal="center" vertical="center"/>
      <protection/>
    </xf>
    <xf numFmtId="41" fontId="12" fillId="0" borderId="13" xfId="0" applyNumberFormat="1" applyFont="1" applyFill="1" applyBorder="1" applyAlignment="1" applyProtection="1">
      <alignment horizontal="right" vertical="center"/>
      <protection/>
    </xf>
    <xf numFmtId="0" fontId="0" fillId="6" borderId="33" xfId="0" applyFont="1" applyFill="1" applyBorder="1" applyAlignment="1" applyProtection="1">
      <alignment vertical="center"/>
      <protection locked="0"/>
    </xf>
    <xf numFmtId="193" fontId="0" fillId="0" borderId="12" xfId="0" applyNumberFormat="1" applyFont="1" applyFill="1" applyBorder="1" applyAlignment="1" applyProtection="1">
      <alignment horizontal="right" vertical="center"/>
      <protection/>
    </xf>
    <xf numFmtId="43" fontId="0" fillId="6" borderId="14" xfId="0" applyNumberFormat="1" applyFont="1" applyFill="1" applyBorder="1" applyAlignment="1" applyProtection="1">
      <alignment horizontal="right" vertical="center"/>
      <protection locked="0"/>
    </xf>
    <xf numFmtId="43" fontId="0" fillId="6" borderId="38" xfId="0" applyNumberFormat="1" applyFont="1" applyFill="1" applyBorder="1" applyAlignment="1" applyProtection="1">
      <alignment horizontal="right" vertical="center"/>
      <protection locked="0"/>
    </xf>
    <xf numFmtId="0" fontId="16" fillId="0" borderId="37" xfId="0" applyFont="1" applyBorder="1" applyAlignment="1" applyProtection="1">
      <alignment vertical="center"/>
      <protection/>
    </xf>
    <xf numFmtId="0" fontId="16" fillId="0" borderId="12" xfId="0" applyFont="1" applyBorder="1" applyAlignment="1" applyProtection="1">
      <alignment vertical="center"/>
      <protection/>
    </xf>
    <xf numFmtId="0" fontId="16" fillId="0" borderId="0" xfId="0" applyFont="1" applyBorder="1" applyAlignment="1" applyProtection="1">
      <alignment vertical="center"/>
      <protection/>
    </xf>
    <xf numFmtId="41" fontId="16" fillId="0" borderId="17" xfId="0" applyNumberFormat="1" applyFont="1" applyFill="1" applyBorder="1" applyAlignment="1" applyProtection="1">
      <alignment horizontal="right" vertical="center"/>
      <protection/>
    </xf>
    <xf numFmtId="0" fontId="0" fillId="0" borderId="0" xfId="0" applyBorder="1" applyAlignment="1">
      <alignment vertical="center"/>
    </xf>
    <xf numFmtId="41" fontId="16" fillId="0" borderId="0" xfId="0" applyNumberFormat="1" applyFont="1" applyFill="1" applyBorder="1" applyAlignment="1" applyProtection="1">
      <alignment horizontal="right" vertical="center"/>
      <protection/>
    </xf>
    <xf numFmtId="9" fontId="31" fillId="0" borderId="0" xfId="0" applyNumberFormat="1" applyFont="1" applyFill="1" applyBorder="1" applyAlignment="1" applyProtection="1">
      <alignment horizontal="right" vertical="center"/>
      <protection/>
    </xf>
    <xf numFmtId="0" fontId="0" fillId="0" borderId="18" xfId="0" applyFont="1" applyBorder="1" applyAlignment="1" applyProtection="1">
      <alignment horizontal="right" vertical="center"/>
      <protection/>
    </xf>
    <xf numFmtId="0" fontId="12" fillId="0" borderId="18" xfId="0" applyFont="1" applyBorder="1" applyAlignment="1" applyProtection="1">
      <alignment horizontal="center" vertical="center"/>
      <protection/>
    </xf>
    <xf numFmtId="41" fontId="0" fillId="0" borderId="28" xfId="0" applyNumberFormat="1" applyFont="1" applyFill="1" applyBorder="1" applyAlignment="1" applyProtection="1">
      <alignment horizontal="center" vertical="center"/>
      <protection/>
    </xf>
    <xf numFmtId="193" fontId="0" fillId="6" borderId="14" xfId="0" applyNumberFormat="1" applyFont="1" applyFill="1" applyBorder="1" applyAlignment="1" applyProtection="1">
      <alignment horizontal="right" vertical="center"/>
      <protection locked="0"/>
    </xf>
    <xf numFmtId="193" fontId="0" fillId="6" borderId="19" xfId="0" applyNumberFormat="1" applyFont="1" applyFill="1" applyBorder="1" applyAlignment="1" applyProtection="1">
      <alignment horizontal="right" vertical="center"/>
      <protection locked="0"/>
    </xf>
    <xf numFmtId="43" fontId="0" fillId="0" borderId="27" xfId="0" applyNumberFormat="1" applyFont="1" applyFill="1" applyBorder="1" applyAlignment="1" applyProtection="1">
      <alignment horizontal="right" vertical="center"/>
      <protection/>
    </xf>
    <xf numFmtId="43" fontId="0" fillId="0" borderId="39" xfId="0" applyNumberFormat="1" applyFont="1" applyFill="1" applyBorder="1" applyAlignment="1" applyProtection="1">
      <alignment horizontal="right" vertical="center"/>
      <protection/>
    </xf>
    <xf numFmtId="43" fontId="16" fillId="0" borderId="17" xfId="0" applyNumberFormat="1" applyFont="1" applyFill="1" applyBorder="1" applyAlignment="1" applyProtection="1">
      <alignment horizontal="right" vertical="center"/>
      <protection/>
    </xf>
    <xf numFmtId="0" fontId="8" fillId="0" borderId="0" xfId="0" applyFont="1" applyAlignment="1" applyProtection="1">
      <alignment horizontal="right" vertical="center"/>
      <protection/>
    </xf>
    <xf numFmtId="39" fontId="0" fillId="6" borderId="14" xfId="0" applyNumberFormat="1" applyFont="1" applyFill="1" applyBorder="1" applyAlignment="1" applyProtection="1">
      <alignment horizontal="right" vertical="center"/>
      <protection locked="0"/>
    </xf>
    <xf numFmtId="41" fontId="0" fillId="0" borderId="13" xfId="0" applyNumberFormat="1" applyFont="1" applyFill="1" applyBorder="1" applyAlignment="1" applyProtection="1">
      <alignment horizontal="center" vertical="center"/>
      <protection/>
    </xf>
    <xf numFmtId="0" fontId="16" fillId="0" borderId="40" xfId="0" applyFont="1" applyBorder="1" applyAlignment="1" applyProtection="1">
      <alignment vertical="center"/>
      <protection/>
    </xf>
    <xf numFmtId="0" fontId="16" fillId="0" borderId="36" xfId="0" applyFont="1" applyBorder="1" applyAlignment="1" applyProtection="1">
      <alignment vertical="center"/>
      <protection/>
    </xf>
    <xf numFmtId="0" fontId="0" fillId="0" borderId="19"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33"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8" xfId="0" applyFont="1" applyFill="1" applyBorder="1" applyAlignment="1" applyProtection="1">
      <alignment vertical="center"/>
      <protection/>
    </xf>
    <xf numFmtId="0" fontId="0" fillId="0" borderId="9" xfId="0" applyFont="1" applyFill="1" applyBorder="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0" fillId="0" borderId="0" xfId="0" applyFont="1" applyAlignment="1" applyProtection="1">
      <alignment horizontal="center" vertical="center"/>
      <protection/>
    </xf>
    <xf numFmtId="43" fontId="0" fillId="0" borderId="14" xfId="0" applyNumberFormat="1" applyFont="1" applyFill="1" applyBorder="1" applyAlignment="1" applyProtection="1">
      <alignment horizontal="right" vertical="center"/>
      <protection/>
    </xf>
    <xf numFmtId="10" fontId="0" fillId="6" borderId="14" xfId="0" applyNumberFormat="1" applyFont="1" applyFill="1" applyBorder="1" applyAlignment="1" applyProtection="1">
      <alignment horizontal="right" vertical="center"/>
      <protection locked="0"/>
    </xf>
    <xf numFmtId="43" fontId="0" fillId="0" borderId="14" xfId="0" applyNumberFormat="1" applyFont="1" applyFill="1" applyBorder="1" applyAlignment="1" applyProtection="1">
      <alignment horizontal="right" vertical="center"/>
      <protection locked="0"/>
    </xf>
    <xf numFmtId="0" fontId="16" fillId="0" borderId="37" xfId="0" applyFont="1" applyFill="1" applyBorder="1" applyAlignment="1" applyProtection="1">
      <alignment vertical="center"/>
      <protection/>
    </xf>
    <xf numFmtId="0" fontId="16" fillId="0" borderId="40" xfId="0" applyFont="1" applyFill="1" applyBorder="1" applyAlignment="1" applyProtection="1">
      <alignment vertical="center"/>
      <protection/>
    </xf>
    <xf numFmtId="0" fontId="16" fillId="0" borderId="36"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41" fontId="0" fillId="0" borderId="0" xfId="0" applyNumberFormat="1" applyFont="1" applyFill="1" applyAlignment="1" applyProtection="1">
      <alignment vertical="center"/>
      <protection/>
    </xf>
    <xf numFmtId="0" fontId="0" fillId="0" borderId="18" xfId="0" applyFont="1" applyFill="1" applyBorder="1" applyAlignment="1" applyProtection="1">
      <alignment vertical="center"/>
      <protection/>
    </xf>
    <xf numFmtId="0" fontId="22" fillId="0" borderId="0" xfId="0" applyFont="1" applyAlignment="1" applyProtection="1">
      <alignment horizontal="right" vertical="center"/>
      <protection locked="0"/>
    </xf>
    <xf numFmtId="9" fontId="0" fillId="6" borderId="0" xfId="0" applyNumberFormat="1" applyFont="1" applyFill="1" applyBorder="1" applyAlignment="1" applyProtection="1">
      <alignment horizontal="center" vertical="center"/>
      <protection locked="0"/>
    </xf>
    <xf numFmtId="41" fontId="0" fillId="0" borderId="14"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right" vertical="center"/>
      <protection/>
    </xf>
    <xf numFmtId="41" fontId="16" fillId="0" borderId="14" xfId="0" applyNumberFormat="1" applyFont="1" applyFill="1" applyBorder="1" applyAlignment="1" applyProtection="1">
      <alignment horizontal="right" vertical="center"/>
      <protection/>
    </xf>
    <xf numFmtId="49" fontId="0" fillId="0" borderId="0" xfId="0" applyNumberFormat="1" applyFont="1" applyAlignment="1" applyProtection="1">
      <alignment/>
      <protection/>
    </xf>
    <xf numFmtId="0" fontId="0"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protection locked="0"/>
    </xf>
    <xf numFmtId="41" fontId="5" fillId="6" borderId="0" xfId="0" applyNumberFormat="1" applyFont="1" applyFill="1" applyBorder="1" applyAlignment="1" applyProtection="1">
      <alignment horizontal="center" vertical="center"/>
      <protection locked="0"/>
    </xf>
    <xf numFmtId="10" fontId="0" fillId="0" borderId="0" xfId="0" applyNumberFormat="1" applyFont="1" applyAlignment="1" applyProtection="1">
      <alignment horizontal="center" vertical="center"/>
      <protection locked="0"/>
    </xf>
    <xf numFmtId="0" fontId="6" fillId="2" borderId="0" xfId="0" applyFont="1" applyFill="1" applyAlignment="1" applyProtection="1">
      <alignment horizontal="left"/>
      <protection/>
    </xf>
    <xf numFmtId="0" fontId="6" fillId="2" borderId="0" xfId="0" applyFont="1" applyFill="1" applyAlignment="1" applyProtection="1">
      <alignment/>
      <protection/>
    </xf>
    <xf numFmtId="0" fontId="6" fillId="0" borderId="0" xfId="0" applyFont="1" applyFill="1" applyAlignment="1" applyProtection="1">
      <alignment/>
      <protection/>
    </xf>
    <xf numFmtId="0" fontId="1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6" fillId="0" borderId="0" xfId="0" applyFont="1" applyFill="1" applyAlignment="1" applyProtection="1">
      <alignment horizontal="left"/>
      <protection/>
    </xf>
    <xf numFmtId="0" fontId="0" fillId="0" borderId="0" xfId="0" applyFont="1" applyFill="1" applyAlignment="1" applyProtection="1">
      <alignment horizontal="right"/>
      <protection/>
    </xf>
    <xf numFmtId="49" fontId="52" fillId="0" borderId="0" xfId="0" applyNumberFormat="1" applyFont="1" applyFill="1" applyBorder="1" applyAlignment="1" applyProtection="1">
      <alignment horizontal="left" vertical="top"/>
      <protection/>
    </xf>
    <xf numFmtId="49" fontId="0" fillId="0" borderId="0" xfId="0" applyNumberFormat="1" applyFont="1" applyFill="1" applyAlignment="1" applyProtection="1">
      <alignment horizontal="right"/>
      <protection/>
    </xf>
    <xf numFmtId="0" fontId="6" fillId="2" borderId="0" xfId="0" applyFont="1" applyFill="1" applyAlignment="1" applyProtection="1">
      <alignment vertical="center"/>
      <protection/>
    </xf>
    <xf numFmtId="0" fontId="22" fillId="0" borderId="14" xfId="0" applyFont="1" applyFill="1" applyBorder="1" applyAlignment="1" applyProtection="1">
      <alignment horizontal="right" vertical="center"/>
      <protection/>
    </xf>
    <xf numFmtId="175" fontId="0" fillId="6" borderId="19" xfId="0" applyNumberFormat="1" applyFont="1" applyFill="1" applyBorder="1" applyAlignment="1" applyProtection="1">
      <alignment horizontal="right" vertical="top"/>
      <protection locked="0"/>
    </xf>
    <xf numFmtId="175" fontId="0" fillId="6" borderId="14" xfId="0" applyNumberFormat="1" applyFont="1" applyFill="1" applyBorder="1" applyAlignment="1" applyProtection="1">
      <alignment horizontal="right" vertical="top"/>
      <protection locked="0"/>
    </xf>
    <xf numFmtId="175" fontId="0" fillId="6" borderId="42" xfId="0" applyNumberFormat="1" applyFont="1" applyFill="1" applyBorder="1" applyAlignment="1" applyProtection="1">
      <alignment horizontal="right" vertical="top"/>
      <protection locked="0"/>
    </xf>
    <xf numFmtId="175" fontId="0" fillId="6" borderId="15" xfId="0" applyNumberFormat="1" applyFont="1" applyFill="1" applyBorder="1" applyAlignment="1" applyProtection="1">
      <alignment horizontal="right" vertical="top"/>
      <protection locked="0"/>
    </xf>
    <xf numFmtId="175" fontId="0" fillId="0" borderId="37" xfId="0" applyNumberFormat="1" applyFont="1" applyFill="1" applyBorder="1" applyAlignment="1" applyProtection="1">
      <alignment horizontal="right" vertical="top"/>
      <protection/>
    </xf>
    <xf numFmtId="175" fontId="0" fillId="0" borderId="17" xfId="0" applyNumberFormat="1" applyFont="1" applyFill="1" applyBorder="1" applyAlignment="1" applyProtection="1">
      <alignment horizontal="right" vertical="top"/>
      <protection/>
    </xf>
    <xf numFmtId="0" fontId="0" fillId="2" borderId="0" xfId="0" applyFont="1" applyFill="1" applyAlignment="1">
      <alignment/>
    </xf>
    <xf numFmtId="0" fontId="16" fillId="0" borderId="0" xfId="0" applyFont="1" applyFill="1" applyAlignment="1">
      <alignment/>
    </xf>
    <xf numFmtId="0" fontId="0" fillId="0" borderId="0" xfId="0" applyFont="1" applyFill="1" applyAlignment="1">
      <alignment/>
    </xf>
    <xf numFmtId="0" fontId="52" fillId="0" borderId="0" xfId="0" applyFont="1" applyFill="1" applyBorder="1" applyAlignment="1" applyProtection="1">
      <alignment horizontal="center"/>
      <protection locked="0"/>
    </xf>
    <xf numFmtId="0" fontId="52" fillId="6" borderId="0" xfId="0" applyFont="1" applyFill="1" applyBorder="1" applyAlignment="1" applyProtection="1">
      <alignment horizontal="center"/>
      <protection locked="0"/>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protection/>
    </xf>
    <xf numFmtId="41" fontId="0" fillId="0" borderId="0" xfId="0" applyNumberFormat="1" applyFont="1" applyFill="1" applyBorder="1" applyAlignment="1" applyProtection="1">
      <alignment horizontal="left" vertical="top"/>
      <protection/>
    </xf>
    <xf numFmtId="0" fontId="6" fillId="2" borderId="0" xfId="0" applyFont="1" applyFill="1" applyBorder="1" applyAlignment="1" applyProtection="1">
      <alignment horizontal="left"/>
      <protection locked="0"/>
    </xf>
    <xf numFmtId="41" fontId="0" fillId="2" borderId="0" xfId="0" applyNumberFormat="1"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41"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8" fillId="0" borderId="0" xfId="0" applyFont="1" applyFill="1" applyBorder="1" applyAlignment="1" applyProtection="1">
      <alignment horizontal="left"/>
      <protection/>
    </xf>
    <xf numFmtId="41" fontId="0" fillId="0" borderId="0" xfId="0" applyNumberFormat="1" applyFont="1" applyFill="1" applyBorder="1" applyAlignment="1" applyProtection="1">
      <alignment horizontal="left"/>
      <protection/>
    </xf>
    <xf numFmtId="0" fontId="0" fillId="0" borderId="0" xfId="0" applyBorder="1" applyAlignment="1" applyProtection="1">
      <alignment horizontal="center" vertical="top"/>
      <protection/>
    </xf>
    <xf numFmtId="0" fontId="0" fillId="0" borderId="0" xfId="0" applyBorder="1" applyAlignment="1">
      <alignment horizontal="center" vertical="top"/>
    </xf>
    <xf numFmtId="0" fontId="16" fillId="0" borderId="0" xfId="0" applyFont="1" applyFill="1" applyAlignment="1" applyProtection="1">
      <alignment horizontal="left"/>
      <protection/>
    </xf>
    <xf numFmtId="0" fontId="6" fillId="2" borderId="0" xfId="0" applyFont="1" applyFill="1" applyAlignment="1">
      <alignment/>
    </xf>
    <xf numFmtId="0" fontId="0" fillId="2" borderId="0" xfId="0" applyFont="1" applyFill="1" applyAlignment="1">
      <alignment/>
    </xf>
    <xf numFmtId="0" fontId="0" fillId="0" borderId="0" xfId="0" applyFont="1" applyFill="1" applyAlignment="1">
      <alignment/>
    </xf>
    <xf numFmtId="49" fontId="5" fillId="6" borderId="0" xfId="0" applyNumberFormat="1" applyFont="1" applyFill="1" applyBorder="1" applyAlignment="1" applyProtection="1">
      <alignment horizontal="left" vertical="center"/>
      <protection locked="0"/>
    </xf>
    <xf numFmtId="0" fontId="0" fillId="6" borderId="0" xfId="0" applyFont="1" applyFill="1" applyBorder="1" applyAlignment="1" applyProtection="1">
      <alignment horizontal="center" vertical="center"/>
      <protection locked="0"/>
    </xf>
    <xf numFmtId="49" fontId="12" fillId="0" borderId="42" xfId="0" applyNumberFormat="1" applyFont="1" applyFill="1" applyBorder="1" applyAlignment="1" applyProtection="1">
      <alignment horizontal="left" wrapText="1"/>
      <protection/>
    </xf>
    <xf numFmtId="49" fontId="12" fillId="0" borderId="8" xfId="0" applyNumberFormat="1" applyFont="1" applyFill="1" applyBorder="1" applyAlignment="1" applyProtection="1">
      <alignment horizontal="left" wrapText="1"/>
      <protection/>
    </xf>
    <xf numFmtId="0" fontId="46" fillId="0" borderId="8" xfId="16" applyFont="1" applyFill="1" applyBorder="1" applyAlignment="1" applyProtection="1">
      <alignment horizontal="left" wrapText="1"/>
      <protection/>
    </xf>
    <xf numFmtId="0" fontId="12" fillId="0" borderId="8" xfId="0" applyFont="1" applyFill="1" applyBorder="1" applyAlignment="1" applyProtection="1">
      <alignment horizontal="left" wrapText="1"/>
      <protection/>
    </xf>
    <xf numFmtId="0" fontId="12" fillId="0" borderId="8" xfId="0" applyFont="1" applyFill="1" applyBorder="1" applyAlignment="1" applyProtection="1">
      <alignment wrapText="1"/>
      <protection/>
    </xf>
    <xf numFmtId="0" fontId="0" fillId="0" borderId="9" xfId="0" applyFont="1" applyBorder="1" applyAlignment="1" applyProtection="1">
      <alignment/>
      <protection/>
    </xf>
    <xf numFmtId="0" fontId="0" fillId="0" borderId="12" xfId="0" applyFont="1" applyFill="1" applyBorder="1" applyAlignment="1" applyProtection="1">
      <alignment horizontal="right"/>
      <protection/>
    </xf>
    <xf numFmtId="0" fontId="25" fillId="0" borderId="0" xfId="0" applyFont="1" applyBorder="1" applyAlignment="1" applyProtection="1">
      <alignment/>
      <protection/>
    </xf>
    <xf numFmtId="0" fontId="0" fillId="0" borderId="41" xfId="0" applyFont="1" applyFill="1" applyBorder="1" applyAlignment="1" applyProtection="1">
      <alignment/>
      <protection/>
    </xf>
    <xf numFmtId="41" fontId="8"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center"/>
      <protection/>
    </xf>
    <xf numFmtId="0" fontId="31"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180" fontId="8" fillId="0" borderId="12" xfId="0" applyNumberFormat="1" applyFont="1" applyFill="1" applyBorder="1" applyAlignment="1" applyProtection="1">
      <alignment/>
      <protection/>
    </xf>
    <xf numFmtId="41" fontId="0" fillId="6" borderId="14" xfId="0" applyNumberFormat="1" applyFont="1" applyFill="1" applyBorder="1" applyAlignment="1" applyProtection="1">
      <alignment horizontal="right" vertical="center"/>
      <protection locked="0"/>
    </xf>
    <xf numFmtId="0" fontId="12" fillId="0" borderId="13" xfId="0" applyFont="1" applyBorder="1" applyAlignment="1" applyProtection="1">
      <alignment vertical="center"/>
      <protection/>
    </xf>
    <xf numFmtId="41" fontId="0" fillId="6" borderId="19" xfId="0" applyNumberFormat="1" applyFont="1" applyFill="1" applyBorder="1" applyAlignment="1" applyProtection="1">
      <alignment horizontal="right" vertical="center"/>
      <protection locked="0"/>
    </xf>
    <xf numFmtId="193" fontId="0" fillId="0" borderId="0" xfId="0" applyNumberFormat="1" applyFont="1" applyFill="1" applyBorder="1" applyAlignment="1" applyProtection="1">
      <alignment horizontal="right" vertical="center"/>
      <protection/>
    </xf>
    <xf numFmtId="0" fontId="31" fillId="0" borderId="0" xfId="0" applyFont="1" applyBorder="1" applyAlignment="1" applyProtection="1">
      <alignment horizontal="right" vertical="center"/>
      <protection/>
    </xf>
    <xf numFmtId="43" fontId="8" fillId="0" borderId="8" xfId="0" applyNumberFormat="1" applyFont="1" applyFill="1" applyBorder="1" applyAlignment="1" applyProtection="1">
      <alignment horizontal="right" vertical="center"/>
      <protection/>
    </xf>
    <xf numFmtId="0" fontId="0" fillId="6" borderId="14" xfId="0" applyFont="1" applyFill="1" applyBorder="1" applyAlignment="1" applyProtection="1">
      <alignment vertical="center"/>
      <protection locked="0"/>
    </xf>
    <xf numFmtId="187" fontId="0" fillId="0" borderId="0" xfId="15" applyNumberFormat="1" applyFont="1" applyBorder="1" applyAlignment="1" applyProtection="1">
      <alignment horizontal="left" vertical="center" wrapText="1"/>
      <protection/>
    </xf>
    <xf numFmtId="187" fontId="31" fillId="0" borderId="0" xfId="15" applyNumberFormat="1" applyFont="1" applyBorder="1" applyAlignment="1" applyProtection="1">
      <alignment horizontal="right" vertical="center" wrapText="1"/>
      <protection/>
    </xf>
    <xf numFmtId="0" fontId="31" fillId="0" borderId="0" xfId="0" applyFont="1" applyBorder="1" applyAlignment="1" applyProtection="1">
      <alignment horizontal="left" vertical="center"/>
      <protection/>
    </xf>
    <xf numFmtId="0" fontId="41" fillId="0" borderId="0" xfId="0" applyFont="1" applyBorder="1" applyAlignment="1" applyProtection="1">
      <alignment horizontal="left" vertical="center"/>
      <protection/>
    </xf>
    <xf numFmtId="187" fontId="8" fillId="0" borderId="0" xfId="15" applyNumberFormat="1" applyFont="1" applyBorder="1" applyAlignment="1" applyProtection="1">
      <alignment horizontal="right" vertical="center" wrapText="1"/>
      <protection/>
    </xf>
    <xf numFmtId="0" fontId="37" fillId="0" borderId="0" xfId="0" applyFont="1" applyBorder="1" applyAlignment="1" applyProtection="1">
      <alignment horizontal="left" vertical="center"/>
      <protection/>
    </xf>
    <xf numFmtId="0" fontId="8" fillId="0" borderId="0" xfId="0" applyFont="1" applyBorder="1" applyAlignment="1" applyProtection="1">
      <alignment horizontal="right" vertical="center"/>
      <protection/>
    </xf>
    <xf numFmtId="187" fontId="0" fillId="0" borderId="0" xfId="15" applyNumberFormat="1"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10" fontId="0" fillId="0" borderId="14" xfId="0" applyNumberFormat="1" applyFont="1" applyFill="1" applyBorder="1" applyAlignment="1" applyProtection="1">
      <alignment horizontal="right" vertical="center"/>
      <protection/>
    </xf>
    <xf numFmtId="10" fontId="0" fillId="6" borderId="14" xfId="0" applyNumberFormat="1" applyFont="1" applyFill="1" applyBorder="1" applyAlignment="1" applyProtection="1">
      <alignment horizontal="right" vertical="center"/>
      <protection/>
    </xf>
    <xf numFmtId="195" fontId="0" fillId="0" borderId="0" xfId="18" applyNumberFormat="1" applyFont="1" applyBorder="1" applyAlignment="1" applyProtection="1">
      <alignment horizontal="right" vertical="center" wrapText="1"/>
      <protection/>
    </xf>
    <xf numFmtId="43" fontId="0" fillId="8" borderId="13" xfId="0" applyNumberFormat="1" applyFont="1" applyFill="1" applyBorder="1" applyAlignment="1" applyProtection="1">
      <alignment horizontal="center"/>
      <protection/>
    </xf>
    <xf numFmtId="43" fontId="16" fillId="8" borderId="17" xfId="0" applyNumberFormat="1" applyFont="1" applyFill="1" applyBorder="1" applyAlignment="1" applyProtection="1">
      <alignment horizontal="center"/>
      <protection/>
    </xf>
    <xf numFmtId="43" fontId="16" fillId="8" borderId="37" xfId="0" applyNumberFormat="1" applyFont="1" applyFill="1" applyBorder="1" applyAlignment="1" applyProtection="1">
      <alignment horizontal="center"/>
      <protection/>
    </xf>
    <xf numFmtId="43" fontId="16" fillId="8" borderId="43" xfId="0" applyNumberFormat="1" applyFont="1" applyFill="1" applyBorder="1" applyAlignment="1" applyProtection="1">
      <alignment horizontal="center"/>
      <protection/>
    </xf>
    <xf numFmtId="41" fontId="16" fillId="0" borderId="44" xfId="0" applyNumberFormat="1" applyFont="1" applyFill="1" applyBorder="1" applyAlignment="1" applyProtection="1">
      <alignment horizontal="right" vertical="center"/>
      <protection/>
    </xf>
    <xf numFmtId="43" fontId="0" fillId="0" borderId="15" xfId="0" applyNumberFormat="1" applyFont="1" applyFill="1" applyBorder="1" applyAlignment="1" applyProtection="1">
      <alignment horizontal="right" vertical="center"/>
      <protection locked="0"/>
    </xf>
    <xf numFmtId="0" fontId="11"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NumberFormat="1" applyAlignment="1">
      <alignment/>
    </xf>
    <xf numFmtId="0" fontId="57" fillId="0" borderId="0" xfId="0" applyNumberFormat="1" applyFont="1" applyAlignment="1">
      <alignment horizontal="center"/>
    </xf>
    <xf numFmtId="0" fontId="0" fillId="0" borderId="0" xfId="0" applyNumberFormat="1" applyAlignment="1">
      <alignment/>
    </xf>
    <xf numFmtId="0" fontId="5" fillId="0" borderId="0" xfId="0" applyNumberFormat="1" applyFont="1" applyBorder="1" applyAlignment="1">
      <alignment horizontal="right"/>
    </xf>
    <xf numFmtId="1" fontId="5" fillId="0" borderId="14" xfId="0" applyNumberFormat="1" applyFont="1" applyBorder="1" applyAlignment="1">
      <alignment horizontal="center"/>
    </xf>
    <xf numFmtId="0" fontId="5" fillId="0" borderId="0" xfId="0" applyNumberFormat="1" applyFont="1" applyAlignment="1">
      <alignment/>
    </xf>
    <xf numFmtId="0" fontId="5" fillId="0" borderId="0" xfId="0" applyNumberFormat="1" applyFont="1" applyAlignment="1">
      <alignment horizontal="right"/>
    </xf>
    <xf numFmtId="1" fontId="5" fillId="0" borderId="0" xfId="0" applyNumberFormat="1" applyFont="1" applyAlignment="1">
      <alignment horizontal="center"/>
    </xf>
    <xf numFmtId="49" fontId="5" fillId="0" borderId="0" xfId="0" applyNumberFormat="1" applyFont="1" applyAlignment="1">
      <alignment horizontal="center"/>
    </xf>
    <xf numFmtId="0" fontId="5" fillId="0" borderId="0" xfId="0" applyFont="1" applyAlignment="1">
      <alignment horizontal="center"/>
    </xf>
    <xf numFmtId="41" fontId="5" fillId="0" borderId="14" xfId="0" applyNumberFormat="1" applyFont="1" applyBorder="1" applyAlignment="1">
      <alignment horizontal="center"/>
    </xf>
    <xf numFmtId="0" fontId="5" fillId="0" borderId="0" xfId="0" applyFont="1" applyAlignment="1">
      <alignment horizontal="left"/>
    </xf>
    <xf numFmtId="0" fontId="0" fillId="0" borderId="14" xfId="0" applyNumberFormat="1" applyFont="1" applyBorder="1" applyAlignment="1">
      <alignment horizontal="center"/>
    </xf>
    <xf numFmtId="0" fontId="6" fillId="0" borderId="19" xfId="0" applyNumberFormat="1" applyFont="1" applyBorder="1" applyAlignment="1">
      <alignment/>
    </xf>
    <xf numFmtId="0" fontId="5" fillId="0" borderId="41" xfId="0" applyNumberFormat="1" applyFont="1" applyBorder="1" applyAlignment="1">
      <alignment/>
    </xf>
    <xf numFmtId="0" fontId="5" fillId="0" borderId="33" xfId="0" applyNumberFormat="1" applyFont="1" applyBorder="1" applyAlignment="1">
      <alignment/>
    </xf>
    <xf numFmtId="0" fontId="5" fillId="0" borderId="0" xfId="0" applyNumberFormat="1" applyFont="1" applyAlignment="1">
      <alignment vertical="top"/>
    </xf>
    <xf numFmtId="0" fontId="6" fillId="9" borderId="15" xfId="0" applyNumberFormat="1" applyFont="1" applyFill="1" applyBorder="1" applyAlignment="1">
      <alignment horizontal="center" vertical="center" wrapText="1"/>
    </xf>
    <xf numFmtId="0" fontId="0" fillId="0" borderId="9" xfId="0" applyNumberFormat="1" applyBorder="1" applyAlignment="1">
      <alignment/>
    </xf>
    <xf numFmtId="0" fontId="6" fillId="9" borderId="13" xfId="0" applyFont="1" applyFill="1" applyBorder="1" applyAlignment="1">
      <alignment horizontal="center" vertical="center"/>
    </xf>
    <xf numFmtId="0" fontId="5" fillId="0" borderId="6" xfId="0" applyNumberFormat="1" applyFont="1" applyBorder="1" applyAlignment="1">
      <alignment/>
    </xf>
    <xf numFmtId="0" fontId="5" fillId="0" borderId="11" xfId="0" applyNumberFormat="1" applyFont="1" applyBorder="1" applyAlignment="1">
      <alignment/>
    </xf>
    <xf numFmtId="0" fontId="6" fillId="9" borderId="16" xfId="0" applyFont="1" applyFill="1" applyBorder="1" applyAlignment="1">
      <alignment horizontal="center" vertical="center"/>
    </xf>
    <xf numFmtId="0" fontId="5" fillId="0" borderId="0" xfId="0" applyNumberFormat="1" applyFont="1" applyBorder="1" applyAlignment="1">
      <alignment horizontal="left" vertical="top" wrapText="1"/>
    </xf>
    <xf numFmtId="0" fontId="5" fillId="0" borderId="0" xfId="0" applyFont="1" applyFill="1" applyBorder="1" applyAlignment="1" applyProtection="1">
      <alignment horizontal="left" wrapText="1"/>
      <protection locked="0"/>
    </xf>
    <xf numFmtId="0" fontId="5" fillId="0" borderId="0" xfId="0" applyFont="1" applyAlignment="1">
      <alignment horizontal="justify"/>
    </xf>
    <xf numFmtId="0" fontId="60" fillId="10" borderId="0" xfId="0" applyFont="1" applyFill="1" applyBorder="1" applyAlignment="1" applyProtection="1">
      <alignment horizontal="right" vertical="center" wrapText="1"/>
      <protection/>
    </xf>
    <xf numFmtId="0" fontId="61" fillId="10" borderId="10" xfId="0" applyNumberFormat="1" applyFont="1" applyFill="1" applyBorder="1" applyAlignment="1" applyProtection="1">
      <alignment horizontal="center" vertical="center" wrapText="1"/>
      <protection/>
    </xf>
    <xf numFmtId="49" fontId="60" fillId="10" borderId="10" xfId="0" applyNumberFormat="1" applyFont="1" applyFill="1" applyBorder="1" applyAlignment="1" applyProtection="1">
      <alignment vertical="center" wrapText="1"/>
      <protection/>
    </xf>
    <xf numFmtId="0" fontId="60" fillId="10" borderId="12" xfId="0" applyFont="1" applyFill="1" applyBorder="1" applyAlignment="1" applyProtection="1">
      <alignment horizontal="right" vertical="center" wrapText="1"/>
      <protection/>
    </xf>
    <xf numFmtId="186" fontId="60" fillId="10" borderId="10" xfId="0" applyNumberFormat="1" applyFont="1" applyFill="1" applyBorder="1" applyAlignment="1" applyProtection="1">
      <alignment vertical="center" wrapText="1"/>
      <protection/>
    </xf>
    <xf numFmtId="0" fontId="63" fillId="0" borderId="0" xfId="0" applyFont="1" applyAlignment="1">
      <alignment horizontal="center"/>
    </xf>
    <xf numFmtId="0" fontId="6" fillId="0" borderId="42" xfId="0" applyFont="1" applyFill="1" applyBorder="1" applyAlignment="1" applyProtection="1">
      <alignment horizontal="left" vertical="center"/>
      <protection/>
    </xf>
    <xf numFmtId="0" fontId="0" fillId="0" borderId="8" xfId="0" applyFont="1" applyFill="1" applyBorder="1" applyAlignment="1" applyProtection="1">
      <alignment/>
      <protection/>
    </xf>
    <xf numFmtId="49" fontId="0" fillId="0" borderId="18"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locked="0"/>
    </xf>
    <xf numFmtId="0" fontId="5" fillId="0" borderId="0" xfId="0" applyNumberFormat="1" applyFont="1" applyBorder="1" applyAlignment="1">
      <alignment horizontal="right" vertical="center"/>
    </xf>
    <xf numFmtId="0" fontId="6" fillId="0" borderId="41" xfId="0" applyNumberFormat="1" applyFont="1" applyBorder="1" applyAlignment="1">
      <alignment/>
    </xf>
    <xf numFmtId="0" fontId="0" fillId="0" borderId="6" xfId="0" applyNumberFormat="1" applyBorder="1" applyAlignment="1">
      <alignment/>
    </xf>
    <xf numFmtId="0" fontId="5" fillId="6" borderId="0" xfId="0" applyFont="1" applyFill="1" applyBorder="1" applyAlignment="1" applyProtection="1">
      <alignment horizontal="left" vertical="center" wrapText="1"/>
      <protection locked="0"/>
    </xf>
    <xf numFmtId="0" fontId="30" fillId="0" borderId="0" xfId="0" applyFont="1" applyAlignment="1" applyProtection="1">
      <alignment/>
      <protection/>
    </xf>
    <xf numFmtId="41" fontId="0" fillId="6" borderId="0" xfId="0" applyNumberFormat="1" applyFont="1" applyFill="1" applyBorder="1" applyAlignment="1" applyProtection="1">
      <alignment vertical="center"/>
      <protection locked="0"/>
    </xf>
    <xf numFmtId="0" fontId="12" fillId="0" borderId="0" xfId="0" applyFont="1" applyFill="1" applyAlignment="1">
      <alignment wrapText="1"/>
    </xf>
    <xf numFmtId="0" fontId="16" fillId="0" borderId="41" xfId="0" applyFont="1" applyBorder="1" applyAlignment="1" applyProtection="1">
      <alignment horizontal="center" vertical="center" wrapText="1"/>
      <protection/>
    </xf>
    <xf numFmtId="0" fontId="16" fillId="0" borderId="33"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25" fillId="0" borderId="8" xfId="0" applyFont="1" applyFill="1" applyBorder="1" applyAlignment="1" applyProtection="1">
      <alignment wrapText="1"/>
      <protection/>
    </xf>
    <xf numFmtId="0" fontId="13" fillId="0" borderId="41" xfId="0" applyFont="1" applyBorder="1" applyAlignment="1" applyProtection="1">
      <alignment horizontal="center" vertical="center" wrapText="1"/>
      <protection/>
    </xf>
    <xf numFmtId="0" fontId="13" fillId="0" borderId="33" xfId="0" applyFont="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6"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right" vertical="center" wrapText="1"/>
      <protection/>
    </xf>
    <xf numFmtId="0" fontId="9" fillId="3" borderId="0" xfId="0" applyFont="1" applyFill="1" applyBorder="1" applyAlignment="1" applyProtection="1">
      <alignment horizontal="right" vertical="center" wrapText="1"/>
      <protection/>
    </xf>
    <xf numFmtId="0" fontId="13" fillId="0" borderId="0" xfId="0" applyFont="1" applyBorder="1" applyAlignment="1" applyProtection="1">
      <alignment wrapText="1"/>
      <protection/>
    </xf>
    <xf numFmtId="0" fontId="5" fillId="0" borderId="0" xfId="0" applyFont="1" applyFill="1" applyBorder="1" applyAlignment="1" applyProtection="1">
      <alignment horizontal="right"/>
      <protection/>
    </xf>
    <xf numFmtId="0" fontId="13" fillId="0" borderId="19" xfId="0" applyFont="1" applyFill="1" applyBorder="1" applyAlignment="1" applyProtection="1">
      <alignment horizontal="center" vertical="center" wrapText="1"/>
      <protection/>
    </xf>
    <xf numFmtId="0" fontId="6" fillId="3" borderId="0" xfId="0" applyFont="1" applyFill="1" applyBorder="1" applyAlignment="1" applyProtection="1">
      <alignment horizontal="right" vertical="center" wrapText="1"/>
      <protection/>
    </xf>
    <xf numFmtId="0" fontId="0" fillId="3" borderId="0" xfId="0" applyFill="1" applyAlignment="1" applyProtection="1">
      <alignment horizontal="right" vertical="center" wrapText="1"/>
      <protection/>
    </xf>
    <xf numFmtId="0" fontId="5" fillId="6"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13" fillId="0" borderId="20" xfId="0" applyFont="1" applyBorder="1" applyAlignment="1" applyProtection="1">
      <alignment wrapText="1"/>
      <protection/>
    </xf>
    <xf numFmtId="0" fontId="16"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49" fontId="47" fillId="11" borderId="0" xfId="0" applyNumberFormat="1" applyFont="1" applyFill="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18" fillId="0" borderId="0" xfId="0" applyFont="1" applyFill="1" applyBorder="1" applyAlignment="1" applyProtection="1">
      <alignment horizontal="left" wrapText="1"/>
      <protection/>
    </xf>
    <xf numFmtId="0" fontId="30" fillId="0" borderId="0" xfId="0" applyFont="1" applyBorder="1" applyAlignment="1" applyProtection="1">
      <alignment horizontal="left" wrapText="1"/>
      <protection/>
    </xf>
    <xf numFmtId="0" fontId="0" fillId="0" borderId="45" xfId="0" applyBorder="1" applyAlignment="1" applyProtection="1">
      <alignment horizontal="left" wrapText="1"/>
      <protection/>
    </xf>
    <xf numFmtId="0" fontId="31"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0" fontId="5" fillId="6" borderId="0"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49" fontId="5" fillId="7" borderId="0" xfId="0" applyNumberFormat="1" applyFont="1" applyFill="1" applyBorder="1" applyAlignment="1" applyProtection="1">
      <alignment horizontal="center" vertical="center" wrapText="1"/>
      <protection locked="0"/>
    </xf>
    <xf numFmtId="0" fontId="5" fillId="6" borderId="0" xfId="0" applyFont="1" applyFill="1" applyBorder="1" applyAlignment="1" applyProtection="1">
      <alignment vertical="center" wrapText="1"/>
      <protection locked="0"/>
    </xf>
    <xf numFmtId="0" fontId="5" fillId="6" borderId="0" xfId="0" applyFont="1" applyFill="1" applyBorder="1" applyAlignment="1" applyProtection="1">
      <alignment horizontal="center" vertical="center"/>
      <protection locked="0"/>
    </xf>
    <xf numFmtId="0" fontId="0" fillId="6" borderId="46"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0" borderId="47" xfId="0" applyFont="1" applyBorder="1" applyAlignment="1" applyProtection="1">
      <alignment horizontal="left" vertical="top" wrapText="1"/>
      <protection locked="0"/>
    </xf>
    <xf numFmtId="0" fontId="0" fillId="6" borderId="48" xfId="0" applyFill="1" applyBorder="1" applyAlignment="1" applyProtection="1">
      <alignment horizontal="left" vertical="top" wrapText="1"/>
      <protection locked="0"/>
    </xf>
    <xf numFmtId="0" fontId="0" fillId="6" borderId="49" xfId="0" applyFill="1" applyBorder="1" applyAlignment="1" applyProtection="1">
      <alignment horizontal="left" vertical="top" wrapText="1"/>
      <protection locked="0"/>
    </xf>
    <xf numFmtId="0" fontId="0" fillId="6" borderId="50" xfId="0" applyFill="1" applyBorder="1" applyAlignment="1" applyProtection="1">
      <alignment horizontal="left" vertical="top" wrapText="1"/>
      <protection locked="0"/>
    </xf>
    <xf numFmtId="0" fontId="16" fillId="0" borderId="45" xfId="0" applyFont="1" applyFill="1" applyBorder="1" applyAlignment="1" applyProtection="1">
      <alignment horizontal="left" wrapText="1"/>
      <protection/>
    </xf>
    <xf numFmtId="0" fontId="5" fillId="0" borderId="45" xfId="0" applyFont="1" applyFill="1" applyBorder="1" applyAlignment="1" applyProtection="1">
      <alignment horizontal="left" wrapText="1"/>
      <protection/>
    </xf>
    <xf numFmtId="0" fontId="16"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49" fillId="0" borderId="0" xfId="0" applyNumberFormat="1" applyFont="1" applyFill="1" applyBorder="1" applyAlignment="1" applyProtection="1">
      <alignment horizontal="left" vertical="center" wrapText="1"/>
      <protection/>
    </xf>
    <xf numFmtId="49" fontId="52" fillId="0" borderId="0" xfId="0" applyNumberFormat="1" applyFont="1" applyFill="1" applyAlignment="1" applyProtection="1">
      <alignment horizontal="left" vertical="center" wrapText="1"/>
      <protection/>
    </xf>
    <xf numFmtId="49" fontId="49" fillId="0" borderId="0" xfId="0" applyNumberFormat="1" applyFont="1" applyFill="1" applyBorder="1" applyAlignment="1" applyProtection="1">
      <alignment horizontal="left" wrapText="1"/>
      <protection/>
    </xf>
    <xf numFmtId="0" fontId="52" fillId="0" borderId="0" xfId="0" applyFont="1" applyFill="1" applyAlignment="1" applyProtection="1">
      <alignment horizontal="left" wrapText="1"/>
      <protection/>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6" borderId="45" xfId="0" applyFill="1" applyBorder="1" applyAlignment="1" applyProtection="1">
      <alignment horizontal="left" vertical="top" wrapText="1"/>
      <protection locked="0"/>
    </xf>
    <xf numFmtId="0" fontId="0" fillId="6" borderId="51" xfId="0" applyFill="1" applyBorder="1" applyAlignment="1" applyProtection="1">
      <alignment horizontal="left" vertical="top" wrapText="1"/>
      <protection locked="0"/>
    </xf>
    <xf numFmtId="0" fontId="25"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0" fillId="0" borderId="0" xfId="0" applyBorder="1" applyAlignment="1" applyProtection="1">
      <alignment horizontal="left" wrapText="1"/>
      <protection/>
    </xf>
    <xf numFmtId="0" fontId="33"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54" fillId="0" borderId="0" xfId="0" applyFont="1" applyFill="1" applyBorder="1" applyAlignment="1" applyProtection="1">
      <alignment horizontal="center" vertical="center" wrapText="1"/>
      <protection/>
    </xf>
    <xf numFmtId="0" fontId="0" fillId="6" borderId="0" xfId="0" applyFill="1" applyAlignment="1" applyProtection="1">
      <alignment horizontal="center"/>
      <protection/>
    </xf>
    <xf numFmtId="0" fontId="56" fillId="12" borderId="52" xfId="22" applyFont="1" applyFill="1" applyBorder="1" applyAlignment="1" applyProtection="1">
      <alignment horizontal="center"/>
      <protection/>
    </xf>
    <xf numFmtId="0" fontId="0" fillId="6" borderId="47" xfId="0" applyFill="1" applyBorder="1" applyAlignment="1" applyProtection="1">
      <alignment horizontal="left" vertical="top" wrapText="1"/>
      <protection locked="0"/>
    </xf>
    <xf numFmtId="0" fontId="0" fillId="6" borderId="53" xfId="0" applyFill="1" applyBorder="1" applyAlignment="1" applyProtection="1">
      <alignment horizontal="left" vertical="top" wrapText="1"/>
      <protection locked="0"/>
    </xf>
    <xf numFmtId="0" fontId="56" fillId="0" borderId="54" xfId="22" applyFont="1" applyFill="1" applyBorder="1" applyAlignment="1" applyProtection="1">
      <alignment/>
      <protection/>
    </xf>
    <xf numFmtId="0" fontId="56" fillId="0" borderId="55" xfId="22" applyFont="1" applyFill="1" applyBorder="1" applyAlignment="1" applyProtection="1">
      <alignment/>
      <protection/>
    </xf>
    <xf numFmtId="49" fontId="12" fillId="0" borderId="12" xfId="0" applyNumberFormat="1" applyFont="1" applyFill="1" applyBorder="1" applyAlignment="1" applyProtection="1">
      <alignment horizontal="left" wrapText="1"/>
      <protection/>
    </xf>
    <xf numFmtId="0" fontId="5" fillId="0" borderId="12"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49" fontId="5" fillId="0" borderId="12"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horizontal="right" vertical="center"/>
      <protection/>
    </xf>
    <xf numFmtId="41" fontId="0" fillId="0" borderId="0" xfId="0" applyNumberFormat="1" applyFont="1" applyFill="1" applyBorder="1" applyAlignment="1" applyProtection="1">
      <alignment horizontal="center"/>
      <protection/>
    </xf>
    <xf numFmtId="0" fontId="0" fillId="0" borderId="0" xfId="0" applyFont="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horizontal="right" vertical="center" wrapText="1"/>
      <protection/>
    </xf>
    <xf numFmtId="0" fontId="5" fillId="7" borderId="0" xfId="0" applyFont="1" applyFill="1" applyBorder="1" applyAlignment="1" applyProtection="1">
      <alignment horizontal="left" vertical="top" wrapText="1"/>
      <protection locked="0"/>
    </xf>
    <xf numFmtId="0" fontId="5" fillId="6" borderId="0"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protection/>
    </xf>
    <xf numFmtId="49" fontId="13" fillId="11"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0" fillId="6" borderId="53" xfId="0" applyFont="1" applyFill="1" applyBorder="1" applyAlignment="1" applyProtection="1">
      <alignment horizontal="left" vertical="top" wrapText="1"/>
      <protection locked="0"/>
    </xf>
    <xf numFmtId="0" fontId="0" fillId="6" borderId="45" xfId="0" applyFont="1" applyFill="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6" borderId="48" xfId="0" applyFont="1" applyFill="1" applyBorder="1" applyAlignment="1" applyProtection="1">
      <alignment horizontal="left" vertical="top" wrapText="1"/>
      <protection locked="0"/>
    </xf>
    <xf numFmtId="0" fontId="0" fillId="6" borderId="49" xfId="0" applyFont="1" applyFill="1" applyBorder="1" applyAlignment="1" applyProtection="1">
      <alignment horizontal="left" vertical="top" wrapText="1"/>
      <protection locked="0"/>
    </xf>
    <xf numFmtId="0" fontId="0" fillId="0" borderId="50" xfId="0" applyFont="1" applyBorder="1" applyAlignment="1" applyProtection="1">
      <alignment horizontal="left" vertical="top" wrapText="1"/>
      <protection locked="0"/>
    </xf>
    <xf numFmtId="0" fontId="0" fillId="6" borderId="46"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0" borderId="19" xfId="0" applyFont="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62" fillId="10" borderId="18" xfId="0" applyFont="1" applyFill="1" applyBorder="1" applyAlignment="1" applyProtection="1">
      <alignment horizontal="center" vertical="center" wrapText="1"/>
      <protection/>
    </xf>
    <xf numFmtId="0" fontId="62" fillId="10" borderId="11" xfId="0" applyFont="1" applyFill="1" applyBorder="1" applyAlignment="1" applyProtection="1">
      <alignment horizontal="center" vertical="center" wrapText="1"/>
      <protection/>
    </xf>
    <xf numFmtId="0" fontId="5" fillId="0" borderId="15" xfId="0" applyFont="1" applyFill="1" applyBorder="1" applyAlignment="1" applyProtection="1">
      <alignment horizontal="left" wrapText="1"/>
      <protection/>
    </xf>
    <xf numFmtId="0" fontId="0" fillId="0" borderId="16" xfId="0" applyBorder="1" applyAlignment="1" applyProtection="1">
      <alignment horizontal="left"/>
      <protection/>
    </xf>
    <xf numFmtId="0" fontId="0" fillId="0" borderId="13" xfId="0" applyBorder="1" applyAlignment="1" applyProtection="1">
      <alignment horizontal="left"/>
      <protection/>
    </xf>
    <xf numFmtId="0" fontId="58" fillId="10" borderId="42" xfId="0" applyFont="1" applyFill="1" applyBorder="1" applyAlignment="1" applyProtection="1">
      <alignment horizontal="center" vertical="center" wrapText="1"/>
      <protection/>
    </xf>
    <xf numFmtId="0" fontId="59" fillId="10" borderId="9"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0" fillId="6" borderId="0" xfId="0" applyFont="1" applyFill="1" applyAlignment="1" applyProtection="1">
      <alignment vertical="top"/>
      <protection locked="0"/>
    </xf>
    <xf numFmtId="0" fontId="49" fillId="0" borderId="0" xfId="0" applyNumberFormat="1" applyFont="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16" fillId="0" borderId="15"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8" fillId="0" borderId="0" xfId="0" applyFont="1" applyAlignment="1" applyProtection="1">
      <alignment vertical="center" wrapText="1"/>
      <protection/>
    </xf>
    <xf numFmtId="0" fontId="0" fillId="0" borderId="0" xfId="0" applyAlignment="1" applyProtection="1">
      <alignment/>
      <protection/>
    </xf>
    <xf numFmtId="0" fontId="21" fillId="0" borderId="0" xfId="0" applyFont="1" applyAlignment="1" applyProtection="1">
      <alignment horizontal="center" vertical="center" wrapText="1"/>
      <protection/>
    </xf>
    <xf numFmtId="0" fontId="43" fillId="0" borderId="0" xfId="0" applyFont="1" applyAlignment="1" applyProtection="1">
      <alignment vertical="center" wrapText="1"/>
      <protection/>
    </xf>
    <xf numFmtId="0" fontId="43" fillId="0" borderId="0" xfId="0" applyFont="1" applyAlignment="1" applyProtection="1">
      <alignment vertical="center"/>
      <protection/>
    </xf>
    <xf numFmtId="0" fontId="16" fillId="0" borderId="14" xfId="0" applyFont="1" applyBorder="1" applyAlignment="1" applyProtection="1">
      <alignment horizontal="center" vertical="center" wrapText="1"/>
      <protection/>
    </xf>
    <xf numFmtId="0" fontId="16" fillId="0" borderId="14" xfId="0"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4" xfId="0" applyFont="1" applyBorder="1" applyAlignment="1">
      <alignment wrapText="1"/>
    </xf>
    <xf numFmtId="0" fontId="0" fillId="6" borderId="14" xfId="0"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Font="1" applyFill="1" applyBorder="1" applyAlignment="1" applyProtection="1">
      <alignment horizontal="right" vertical="center"/>
      <protection/>
    </xf>
    <xf numFmtId="49" fontId="5" fillId="6" borderId="0" xfId="0" applyNumberFormat="1" applyFont="1" applyFill="1" applyBorder="1" applyAlignment="1" applyProtection="1">
      <alignment horizontal="left"/>
      <protection locked="0"/>
    </xf>
    <xf numFmtId="0" fontId="5" fillId="0" borderId="0" xfId="0" applyFont="1" applyBorder="1" applyAlignment="1" applyProtection="1">
      <alignment wrapText="1"/>
      <protection/>
    </xf>
    <xf numFmtId="0" fontId="6" fillId="6" borderId="56" xfId="0" applyFont="1" applyFill="1" applyBorder="1" applyAlignment="1" applyProtection="1">
      <alignment horizontal="left"/>
      <protection locked="0"/>
    </xf>
    <xf numFmtId="0" fontId="5" fillId="6" borderId="56" xfId="0" applyFont="1" applyFill="1" applyBorder="1" applyAlignment="1" applyProtection="1">
      <alignment horizontal="left"/>
      <protection locked="0"/>
    </xf>
    <xf numFmtId="0" fontId="5" fillId="6" borderId="57" xfId="0" applyFont="1" applyFill="1" applyBorder="1" applyAlignment="1" applyProtection="1">
      <alignment horizontal="left"/>
      <protection locked="0"/>
    </xf>
    <xf numFmtId="0" fontId="6" fillId="6" borderId="58" xfId="0" applyFont="1" applyFill="1" applyBorder="1" applyAlignment="1" applyProtection="1">
      <alignment horizontal="left" wrapText="1"/>
      <protection locked="0"/>
    </xf>
    <xf numFmtId="0" fontId="6" fillId="6" borderId="56" xfId="0" applyFont="1" applyFill="1" applyBorder="1" applyAlignment="1" applyProtection="1">
      <alignment horizontal="left" wrapText="1"/>
      <protection locked="0"/>
    </xf>
    <xf numFmtId="49" fontId="49" fillId="0" borderId="0" xfId="0" applyNumberFormat="1" applyFont="1" applyFill="1" applyAlignment="1" applyProtection="1">
      <alignment horizontal="left" vertical="center" wrapText="1"/>
      <protection/>
    </xf>
    <xf numFmtId="49" fontId="49" fillId="0" borderId="0" xfId="0" applyNumberFormat="1" applyFont="1" applyFill="1" applyAlignment="1" applyProtection="1">
      <alignment horizontal="left" vertical="center"/>
      <protection/>
    </xf>
    <xf numFmtId="0" fontId="21" fillId="0" borderId="0" xfId="0" applyFont="1" applyBorder="1" applyAlignment="1" applyProtection="1">
      <alignment horizontal="left" vertical="center"/>
      <protection/>
    </xf>
    <xf numFmtId="0" fontId="43" fillId="0" borderId="0" xfId="0" applyFont="1" applyBorder="1" applyAlignment="1" applyProtection="1">
      <alignment horizontal="left" vertical="center"/>
      <protection/>
    </xf>
    <xf numFmtId="0" fontId="43" fillId="0" borderId="0" xfId="0" applyFont="1" applyAlignment="1" applyProtection="1">
      <alignment horizontal="left" vertical="center"/>
      <protection/>
    </xf>
    <xf numFmtId="0" fontId="11" fillId="0" borderId="19" xfId="0" applyFont="1" applyBorder="1" applyAlignment="1" applyProtection="1">
      <alignment horizontal="center" vertical="center" wrapText="1"/>
      <protection/>
    </xf>
    <xf numFmtId="0" fontId="22" fillId="0" borderId="41" xfId="0" applyFont="1" applyBorder="1" applyAlignment="1" applyProtection="1">
      <alignment horizontal="center" vertical="center"/>
      <protection/>
    </xf>
    <xf numFmtId="0" fontId="22" fillId="0" borderId="33"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16" fillId="0" borderId="41"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vertical="center"/>
      <protection/>
    </xf>
    <xf numFmtId="0" fontId="12" fillId="0" borderId="19" xfId="0" applyFont="1" applyBorder="1" applyAlignment="1" applyProtection="1">
      <alignment horizontal="right" vertical="center" wrapText="1"/>
      <protection/>
    </xf>
    <xf numFmtId="0" fontId="12" fillId="0" borderId="41" xfId="0" applyFont="1" applyBorder="1" applyAlignment="1" applyProtection="1">
      <alignment horizontal="right" vertical="center"/>
      <protection/>
    </xf>
    <xf numFmtId="0" fontId="5" fillId="6" borderId="0" xfId="0" applyFont="1" applyFill="1" applyBorder="1" applyAlignment="1" applyProtection="1">
      <alignment horizontal="left"/>
      <protection locked="0"/>
    </xf>
    <xf numFmtId="0" fontId="5" fillId="6" borderId="0" xfId="0" applyFont="1" applyFill="1" applyAlignment="1" applyProtection="1">
      <alignment horizontal="left"/>
      <protection locked="0"/>
    </xf>
    <xf numFmtId="49" fontId="0" fillId="0" borderId="12"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49" fontId="5" fillId="6" borderId="0" xfId="0" applyNumberFormat="1" applyFont="1" applyFill="1" applyBorder="1" applyAlignment="1" applyProtection="1">
      <alignment horizontal="left" wrapText="1"/>
      <protection locked="0"/>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49" fontId="5" fillId="7" borderId="0" xfId="0" applyNumberFormat="1" applyFont="1" applyFill="1" applyBorder="1" applyAlignment="1" applyProtection="1">
      <alignment horizontal="left"/>
      <protection locked="0"/>
    </xf>
    <xf numFmtId="0" fontId="5" fillId="6" borderId="0" xfId="0" applyNumberFormat="1" applyFont="1" applyFill="1" applyBorder="1" applyAlignment="1" applyProtection="1">
      <alignment horizontal="left"/>
      <protection locked="0"/>
    </xf>
    <xf numFmtId="0" fontId="5" fillId="6" borderId="0" xfId="0" applyNumberFormat="1" applyFont="1" applyFill="1" applyAlignment="1" applyProtection="1">
      <alignment horizontal="left"/>
      <protection locked="0"/>
    </xf>
    <xf numFmtId="0" fontId="47" fillId="6" borderId="0" xfId="0" applyFont="1" applyFill="1" applyBorder="1" applyAlignment="1" applyProtection="1">
      <alignment horizontal="left" vertical="center" wrapText="1"/>
      <protection locked="0"/>
    </xf>
    <xf numFmtId="0" fontId="55" fillId="6" borderId="0" xfId="0" applyFont="1" applyFill="1" applyBorder="1" applyAlignment="1" applyProtection="1">
      <alignment horizontal="left" vertical="center" wrapText="1"/>
      <protection locked="0"/>
    </xf>
    <xf numFmtId="0" fontId="48" fillId="6" borderId="0" xfId="0" applyFont="1" applyFill="1" applyBorder="1" applyAlignment="1" applyProtection="1">
      <alignment vertical="center" wrapText="1"/>
      <protection locked="0"/>
    </xf>
    <xf numFmtId="0" fontId="48" fillId="6" borderId="0" xfId="0" applyFont="1" applyFill="1" applyBorder="1" applyAlignment="1" applyProtection="1">
      <alignment wrapText="1"/>
      <protection locked="0"/>
    </xf>
    <xf numFmtId="0" fontId="0" fillId="6" borderId="0" xfId="0" applyFont="1" applyFill="1" applyBorder="1" applyAlignment="1" applyProtection="1">
      <alignment horizontal="left" vertical="center"/>
      <protection locked="0"/>
    </xf>
    <xf numFmtId="49" fontId="5" fillId="7" borderId="0" xfId="0" applyNumberFormat="1" applyFont="1" applyFill="1" applyBorder="1" applyAlignment="1" applyProtection="1">
      <alignment horizontal="left" vertical="center" wrapText="1"/>
      <protection locked="0"/>
    </xf>
    <xf numFmtId="49" fontId="53" fillId="6" borderId="0"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53" fillId="0" borderId="0" xfId="0" applyFont="1" applyFill="1" applyBorder="1" applyAlignment="1" applyProtection="1">
      <alignment horizontal="left"/>
      <protection/>
    </xf>
    <xf numFmtId="0" fontId="53" fillId="0" borderId="0" xfId="0" applyFont="1" applyAlignment="1" applyProtection="1">
      <alignment horizontal="left"/>
      <protection/>
    </xf>
    <xf numFmtId="49" fontId="9" fillId="6" borderId="0" xfId="0" applyNumberFormat="1" applyFont="1" applyFill="1" applyBorder="1" applyAlignment="1" applyProtection="1">
      <alignment horizontal="left" vertical="center" wrapText="1"/>
      <protection locked="0"/>
    </xf>
    <xf numFmtId="49" fontId="47" fillId="6" borderId="0"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xf>
    <xf numFmtId="0" fontId="0" fillId="0" borderId="59" xfId="0" applyBorder="1" applyAlignment="1" applyProtection="1">
      <alignment wrapText="1"/>
      <protection/>
    </xf>
    <xf numFmtId="0" fontId="0" fillId="0" borderId="0" xfId="0" applyBorder="1" applyAlignment="1" applyProtection="1">
      <alignment wrapText="1"/>
      <protection/>
    </xf>
    <xf numFmtId="0" fontId="0"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5" fillId="6" borderId="0" xfId="0" applyNumberFormat="1" applyFont="1" applyFill="1" applyBorder="1" applyAlignment="1" applyProtection="1">
      <alignment horizontal="left" wrapText="1"/>
      <protection locked="0"/>
    </xf>
    <xf numFmtId="0" fontId="0" fillId="0" borderId="0" xfId="0" applyFont="1" applyFill="1" applyAlignment="1" applyProtection="1">
      <alignment horizontal="right" vertical="center"/>
      <protection/>
    </xf>
    <xf numFmtId="0" fontId="0" fillId="0" borderId="0" xfId="0" applyFont="1" applyBorder="1" applyAlignment="1" applyProtection="1">
      <alignment horizontal="right" vertical="center"/>
      <protection/>
    </xf>
    <xf numFmtId="49" fontId="0" fillId="0" borderId="12" xfId="0" applyNumberFormat="1" applyFont="1" applyFill="1" applyBorder="1" applyAlignment="1" applyProtection="1">
      <alignment horizontal="right" vertical="top" wrapText="1"/>
      <protection/>
    </xf>
    <xf numFmtId="49" fontId="5" fillId="6" borderId="0" xfId="0" applyNumberFormat="1"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5" fillId="7" borderId="0" xfId="0" applyFont="1"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5" fillId="7" borderId="0" xfId="0" applyFont="1" applyFill="1" applyBorder="1" applyAlignment="1" applyProtection="1">
      <alignment horizontal="left" wrapText="1"/>
      <protection locked="0"/>
    </xf>
    <xf numFmtId="0" fontId="0" fillId="0" borderId="12" xfId="0" applyFont="1" applyFill="1" applyBorder="1" applyAlignment="1" applyProtection="1">
      <alignment horizontal="right"/>
      <protection/>
    </xf>
    <xf numFmtId="0" fontId="0" fillId="0" borderId="0" xfId="0" applyFont="1" applyFill="1" applyBorder="1" applyAlignment="1" applyProtection="1">
      <alignment horizontal="right"/>
      <protection/>
    </xf>
    <xf numFmtId="49" fontId="5" fillId="6" borderId="0" xfId="0" applyNumberFormat="1" applyFont="1" applyFill="1" applyBorder="1" applyAlignment="1" applyProtection="1">
      <alignment horizontal="left" vertical="center"/>
      <protection locked="0"/>
    </xf>
    <xf numFmtId="49" fontId="0" fillId="6" borderId="0"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right" vertical="center" wrapText="1"/>
      <protection/>
    </xf>
    <xf numFmtId="0" fontId="6" fillId="0" borderId="0" xfId="0" applyFont="1" applyBorder="1" applyAlignment="1" applyProtection="1">
      <alignment horizontal="center" vertical="center" wrapText="1"/>
      <protection/>
    </xf>
    <xf numFmtId="0" fontId="0" fillId="0" borderId="0" xfId="0" applyFont="1" applyAlignment="1" applyProtection="1">
      <alignment horizontal="right" wrapText="1"/>
      <protection/>
    </xf>
    <xf numFmtId="0" fontId="0" fillId="0" borderId="0" xfId="0" applyFont="1" applyAlignment="1" applyProtection="1">
      <alignment horizontal="right" vertical="center"/>
      <protection/>
    </xf>
    <xf numFmtId="0" fontId="5" fillId="7" borderId="58" xfId="0" applyFont="1" applyFill="1" applyBorder="1" applyAlignment="1" applyProtection="1">
      <alignment horizontal="left" vertical="top" wrapText="1"/>
      <protection locked="0"/>
    </xf>
    <xf numFmtId="0" fontId="5" fillId="7" borderId="56" xfId="0" applyFont="1" applyFill="1" applyBorder="1" applyAlignment="1" applyProtection="1">
      <alignment horizontal="left" vertical="top" wrapText="1"/>
      <protection locked="0"/>
    </xf>
    <xf numFmtId="0" fontId="5" fillId="7" borderId="56" xfId="0" applyFont="1" applyFill="1" applyBorder="1" applyAlignment="1" applyProtection="1">
      <alignment horizontal="left" vertical="top"/>
      <protection locked="0"/>
    </xf>
    <xf numFmtId="0" fontId="5" fillId="6" borderId="56" xfId="0" applyFont="1" applyFill="1" applyBorder="1" applyAlignment="1" applyProtection="1">
      <alignment horizontal="left" vertical="top"/>
      <protection locked="0"/>
    </xf>
    <xf numFmtId="0" fontId="5" fillId="6" borderId="57"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center"/>
      <protection/>
    </xf>
    <xf numFmtId="0" fontId="0" fillId="0" borderId="0" xfId="0" applyAlignment="1">
      <alignment horizontal="left" vertical="center"/>
    </xf>
    <xf numFmtId="0" fontId="25" fillId="7" borderId="0" xfId="0" applyFont="1" applyFill="1"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5" fillId="7" borderId="58" xfId="0" applyFont="1" applyFill="1" applyBorder="1" applyAlignment="1" applyProtection="1">
      <alignment horizontal="left" wrapText="1"/>
      <protection locked="0"/>
    </xf>
    <xf numFmtId="0" fontId="5" fillId="7" borderId="56" xfId="0" applyFont="1" applyFill="1" applyBorder="1" applyAlignment="1" applyProtection="1">
      <alignment horizontal="left" wrapText="1"/>
      <protection locked="0"/>
    </xf>
    <xf numFmtId="0" fontId="5" fillId="7" borderId="56" xfId="0" applyFont="1" applyFill="1" applyBorder="1" applyAlignment="1" applyProtection="1">
      <alignment horizontal="left"/>
      <protection locked="0"/>
    </xf>
    <xf numFmtId="0" fontId="5" fillId="0" borderId="0" xfId="0" applyFont="1" applyFill="1" applyBorder="1" applyAlignment="1" applyProtection="1">
      <alignment wrapText="1"/>
      <protection/>
    </xf>
    <xf numFmtId="0" fontId="5" fillId="6" borderId="0" xfId="0" applyNumberFormat="1" applyFont="1" applyFill="1" applyBorder="1" applyAlignment="1" applyProtection="1">
      <alignment horizontal="left" vertical="top" wrapText="1"/>
      <protection locked="0"/>
    </xf>
    <xf numFmtId="0" fontId="5" fillId="6" borderId="60" xfId="0" applyFont="1" applyFill="1" applyBorder="1" applyAlignment="1" applyProtection="1">
      <alignment horizontal="left"/>
      <protection locked="0"/>
    </xf>
    <xf numFmtId="0" fontId="16" fillId="0" borderId="0" xfId="0" applyFont="1" applyAlignment="1" applyProtection="1">
      <alignment vertical="center"/>
      <protection/>
    </xf>
    <xf numFmtId="0" fontId="0" fillId="0" borderId="0" xfId="0" applyAlignment="1">
      <alignment vertical="center"/>
    </xf>
    <xf numFmtId="0" fontId="0" fillId="0" borderId="10" xfId="0" applyBorder="1" applyAlignment="1">
      <alignment vertical="center"/>
    </xf>
    <xf numFmtId="0" fontId="0" fillId="6" borderId="19" xfId="0" applyFont="1" applyFill="1" applyBorder="1" applyAlignment="1" applyProtection="1">
      <alignment vertical="center"/>
      <protection locked="0"/>
    </xf>
    <xf numFmtId="0" fontId="0" fillId="0" borderId="41" xfId="0" applyBorder="1" applyAlignment="1">
      <alignment vertical="center"/>
    </xf>
    <xf numFmtId="0" fontId="0" fillId="0" borderId="33" xfId="0" applyBorder="1" applyAlignment="1">
      <alignment vertical="center"/>
    </xf>
    <xf numFmtId="0" fontId="0" fillId="6" borderId="61" xfId="0" applyFont="1" applyFill="1" applyBorder="1" applyAlignment="1" applyProtection="1">
      <alignment vertical="center"/>
      <protection locked="0"/>
    </xf>
    <xf numFmtId="0" fontId="0" fillId="0" borderId="62" xfId="0" applyBorder="1" applyAlignment="1">
      <alignment vertical="center"/>
    </xf>
    <xf numFmtId="0" fontId="0" fillId="0" borderId="63" xfId="0" applyBorder="1" applyAlignment="1">
      <alignment vertical="center"/>
    </xf>
    <xf numFmtId="0" fontId="16" fillId="0" borderId="37" xfId="0" applyFont="1" applyBorder="1" applyAlignment="1" applyProtection="1">
      <alignment vertical="center"/>
      <protection/>
    </xf>
    <xf numFmtId="0" fontId="0" fillId="0" borderId="40" xfId="0" applyBorder="1" applyAlignment="1">
      <alignment vertical="center"/>
    </xf>
    <xf numFmtId="0" fontId="0" fillId="0" borderId="36" xfId="0" applyBorder="1" applyAlignment="1">
      <alignment vertical="center"/>
    </xf>
    <xf numFmtId="0" fontId="0" fillId="0" borderId="41" xfId="0" applyBorder="1" applyAlignment="1" applyProtection="1">
      <alignment vertical="center"/>
      <protection locked="0"/>
    </xf>
    <xf numFmtId="0" fontId="0" fillId="6" borderId="19" xfId="0" applyFill="1" applyBorder="1" applyAlignment="1" applyProtection="1">
      <alignment vertical="center"/>
      <protection locked="0"/>
    </xf>
    <xf numFmtId="0" fontId="0" fillId="6" borderId="41" xfId="0" applyFill="1" applyBorder="1" applyAlignment="1" applyProtection="1">
      <alignment vertical="center"/>
      <protection locked="0"/>
    </xf>
    <xf numFmtId="0" fontId="0" fillId="6" borderId="33" xfId="0" applyFill="1" applyBorder="1" applyAlignment="1" applyProtection="1">
      <alignment vertical="center"/>
      <protection locked="0"/>
    </xf>
    <xf numFmtId="0" fontId="0" fillId="0" borderId="61" xfId="0" applyFont="1" applyFill="1" applyBorder="1" applyAlignment="1" applyProtection="1">
      <alignment vertical="center"/>
      <protection locked="0"/>
    </xf>
    <xf numFmtId="0" fontId="0" fillId="0" borderId="62" xfId="0" applyFill="1" applyBorder="1" applyAlignment="1">
      <alignment vertical="center"/>
    </xf>
    <xf numFmtId="0" fontId="0" fillId="0" borderId="63" xfId="0" applyFill="1" applyBorder="1" applyAlignment="1">
      <alignment vertical="center"/>
    </xf>
    <xf numFmtId="0" fontId="0" fillId="6" borderId="19" xfId="0" applyFont="1" applyFill="1" applyBorder="1" applyAlignment="1" applyProtection="1">
      <alignment horizontal="left" vertical="center"/>
      <protection locked="0"/>
    </xf>
    <xf numFmtId="0" fontId="0" fillId="6" borderId="41"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0" fillId="0" borderId="19" xfId="0" applyFont="1" applyFill="1" applyBorder="1" applyAlignment="1" applyProtection="1">
      <alignment vertical="center"/>
      <protection locked="0"/>
    </xf>
    <xf numFmtId="0" fontId="0" fillId="0" borderId="41" xfId="0" applyFill="1" applyBorder="1" applyAlignment="1">
      <alignment vertical="center"/>
    </xf>
    <xf numFmtId="0" fontId="0" fillId="0" borderId="33" xfId="0" applyFill="1" applyBorder="1" applyAlignment="1">
      <alignment vertical="center"/>
    </xf>
    <xf numFmtId="49" fontId="5" fillId="6" borderId="0" xfId="0" applyNumberFormat="1" applyFont="1" applyFill="1" applyBorder="1" applyAlignment="1" applyProtection="1">
      <alignment horizontal="left" vertical="top" wrapText="1"/>
      <protection locked="0"/>
    </xf>
    <xf numFmtId="49" fontId="5" fillId="6" borderId="0" xfId="0" applyNumberFormat="1" applyFont="1" applyFill="1" applyAlignment="1" applyProtection="1">
      <alignment horizontal="left" vertical="center"/>
      <protection locked="0"/>
    </xf>
    <xf numFmtId="0" fontId="0" fillId="0" borderId="19" xfId="0" applyFont="1" applyFill="1" applyBorder="1" applyAlignment="1" applyProtection="1">
      <alignment vertical="center"/>
      <protection/>
    </xf>
    <xf numFmtId="0" fontId="0" fillId="6" borderId="19" xfId="0" applyFont="1" applyFill="1" applyBorder="1" applyAlignment="1" applyProtection="1">
      <alignment vertical="top" wrapText="1"/>
      <protection locked="0"/>
    </xf>
    <xf numFmtId="0" fontId="0" fillId="6" borderId="41" xfId="0" applyFill="1" applyBorder="1" applyAlignment="1" applyProtection="1">
      <alignment vertical="top" wrapText="1"/>
      <protection locked="0"/>
    </xf>
    <xf numFmtId="0" fontId="0" fillId="6" borderId="33" xfId="0" applyFill="1" applyBorder="1" applyAlignment="1" applyProtection="1">
      <alignment vertical="top" wrapText="1"/>
      <protection locked="0"/>
    </xf>
    <xf numFmtId="0" fontId="0" fillId="0" borderId="0" xfId="0" applyFont="1" applyFill="1" applyAlignment="1" applyProtection="1">
      <alignment vertical="top" wrapText="1"/>
      <protection/>
    </xf>
    <xf numFmtId="0" fontId="0" fillId="0" borderId="0" xfId="0" applyFill="1" applyAlignment="1">
      <alignment vertical="top" wrapText="1"/>
    </xf>
    <xf numFmtId="0" fontId="0" fillId="0" borderId="0" xfId="0" applyFont="1" applyFill="1" applyAlignment="1" applyProtection="1">
      <alignment wrapText="1"/>
      <protection/>
    </xf>
    <xf numFmtId="0" fontId="12" fillId="6" borderId="0" xfId="0" applyFont="1" applyFill="1" applyAlignment="1" applyProtection="1">
      <alignment horizontal="left" vertical="top" wrapText="1"/>
      <protection locked="0"/>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6" fillId="0" borderId="0" xfId="0" applyFont="1" applyAlignment="1" applyProtection="1">
      <alignment horizontal="left"/>
      <protection/>
    </xf>
    <xf numFmtId="0" fontId="0" fillId="0" borderId="0" xfId="0" applyAlignment="1" applyProtection="1">
      <alignment horizontal="left"/>
      <protection/>
    </xf>
    <xf numFmtId="0" fontId="25" fillId="6" borderId="57"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58" xfId="0" applyFont="1" applyBorder="1" applyAlignment="1" applyProtection="1">
      <alignment horizontal="left" vertical="center" wrapText="1"/>
      <protection locked="0"/>
    </xf>
    <xf numFmtId="0" fontId="25" fillId="0" borderId="0" xfId="0" applyFont="1" applyAlignment="1" applyProtection="1">
      <alignment horizontal="left" wrapText="1"/>
      <protection locked="0"/>
    </xf>
    <xf numFmtId="0" fontId="12" fillId="6" borderId="0" xfId="0" applyFont="1" applyFill="1" applyAlignment="1" applyProtection="1">
      <alignment wrapText="1"/>
      <protection/>
    </xf>
    <xf numFmtId="0" fontId="0" fillId="6" borderId="0" xfId="0" applyFont="1" applyFill="1" applyAlignment="1">
      <alignment wrapText="1"/>
    </xf>
    <xf numFmtId="0" fontId="12" fillId="6" borderId="0" xfId="0" applyFont="1" applyFill="1" applyBorder="1" applyAlignment="1" applyProtection="1">
      <alignment horizontal="left" wrapText="1"/>
      <protection/>
    </xf>
    <xf numFmtId="0" fontId="11" fillId="0" borderId="0" xfId="0" applyFont="1" applyBorder="1" applyAlignment="1" applyProtection="1">
      <alignment vertical="center" wrapText="1"/>
      <protection/>
    </xf>
    <xf numFmtId="0" fontId="0" fillId="0" borderId="0" xfId="0" applyFont="1" applyAlignment="1">
      <alignment/>
    </xf>
    <xf numFmtId="0" fontId="5" fillId="6" borderId="0" xfId="0" applyFont="1" applyFill="1" applyAlignment="1" applyProtection="1">
      <alignment horizontal="left" vertical="top" wrapText="1"/>
      <protection locked="0"/>
    </xf>
    <xf numFmtId="0" fontId="8" fillId="0" borderId="0" xfId="0" applyFont="1" applyFill="1" applyAlignment="1" applyProtection="1">
      <alignment horizontal="left" vertical="center" wrapText="1"/>
      <protection/>
    </xf>
    <xf numFmtId="0" fontId="12" fillId="0" borderId="0" xfId="0" applyFont="1" applyAlignment="1" applyProtection="1">
      <alignment vertical="center" wrapText="1"/>
      <protection/>
    </xf>
    <xf numFmtId="0" fontId="12" fillId="0" borderId="0" xfId="0" applyFont="1" applyAlignment="1" applyProtection="1">
      <alignment vertical="center" wrapText="1"/>
      <protection/>
    </xf>
    <xf numFmtId="0" fontId="12" fillId="0" borderId="0" xfId="0" applyFont="1" applyAlignment="1">
      <alignment vertical="center" wrapText="1"/>
    </xf>
    <xf numFmtId="0" fontId="0" fillId="0" borderId="0" xfId="0" applyAlignment="1">
      <alignment vertical="center" wrapText="1"/>
    </xf>
    <xf numFmtId="0" fontId="12" fillId="0" borderId="0" xfId="0" applyFont="1" applyFill="1" applyBorder="1" applyAlignment="1" applyProtection="1">
      <alignment vertical="top" wrapText="1"/>
      <protection/>
    </xf>
    <xf numFmtId="0" fontId="0" fillId="0" borderId="0" xfId="0" applyAlignment="1">
      <alignment wrapText="1"/>
    </xf>
    <xf numFmtId="0" fontId="12" fillId="0" borderId="0" xfId="0" applyFont="1" applyAlignment="1" applyProtection="1">
      <alignment wrapText="1"/>
      <protection/>
    </xf>
    <xf numFmtId="0" fontId="12" fillId="0" borderId="0" xfId="0" applyFont="1" applyAlignment="1">
      <alignment/>
    </xf>
    <xf numFmtId="0" fontId="25" fillId="0" borderId="0" xfId="0" applyFont="1" applyFill="1" applyBorder="1" applyAlignment="1" applyProtection="1">
      <alignment horizontal="left" vertical="center" wrapText="1"/>
      <protection/>
    </xf>
    <xf numFmtId="0" fontId="0" fillId="6" borderId="0" xfId="0" applyFont="1" applyFill="1" applyAlignment="1" applyProtection="1">
      <alignment vertical="top" wrapText="1"/>
      <protection locked="0"/>
    </xf>
    <xf numFmtId="49" fontId="49" fillId="0" borderId="0" xfId="0" applyNumberFormat="1" applyFont="1" applyAlignment="1" applyProtection="1">
      <alignment horizontal="left"/>
      <protection/>
    </xf>
    <xf numFmtId="49" fontId="53" fillId="0" borderId="0" xfId="0" applyNumberFormat="1" applyFont="1" applyAlignment="1" applyProtection="1">
      <alignment/>
      <protection/>
    </xf>
    <xf numFmtId="0" fontId="6" fillId="0" borderId="19" xfId="0" applyFont="1" applyBorder="1" applyAlignment="1" applyProtection="1">
      <alignment horizontal="center"/>
      <protection/>
    </xf>
    <xf numFmtId="0" fontId="6" fillId="0" borderId="41" xfId="0" applyFont="1" applyBorder="1" applyAlignment="1" applyProtection="1">
      <alignment horizontal="center"/>
      <protection/>
    </xf>
    <xf numFmtId="0" fontId="6" fillId="0" borderId="33" xfId="0" applyFont="1" applyBorder="1" applyAlignment="1" applyProtection="1">
      <alignment horizontal="center"/>
      <protection/>
    </xf>
    <xf numFmtId="0" fontId="16" fillId="0" borderId="19" xfId="0" applyNumberFormat="1" applyFont="1" applyFill="1" applyBorder="1" applyAlignment="1" applyProtection="1">
      <alignment horizontal="center"/>
      <protection/>
    </xf>
    <xf numFmtId="0" fontId="16" fillId="0" borderId="33" xfId="0" applyNumberFormat="1" applyFont="1" applyFill="1" applyBorder="1" applyAlignment="1" applyProtection="1">
      <alignment horizontal="center"/>
      <protection/>
    </xf>
    <xf numFmtId="0" fontId="22" fillId="0" borderId="12" xfId="0" applyFont="1" applyBorder="1" applyAlignment="1" applyProtection="1">
      <alignment horizontal="center" vertical="center" wrapText="1"/>
      <protection/>
    </xf>
    <xf numFmtId="0" fontId="22" fillId="0" borderId="10"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0" fillId="0" borderId="16" xfId="0" applyBorder="1" applyAlignment="1" applyProtection="1">
      <alignment vertical="center"/>
      <protection/>
    </xf>
    <xf numFmtId="0" fontId="0" fillId="0" borderId="13" xfId="0" applyBorder="1" applyAlignment="1" applyProtection="1">
      <alignment vertical="center"/>
      <protection/>
    </xf>
    <xf numFmtId="0" fontId="22" fillId="0" borderId="12" xfId="0" applyFont="1" applyBorder="1" applyAlignment="1" applyProtection="1">
      <alignment horizontal="center" vertical="center"/>
      <protection/>
    </xf>
    <xf numFmtId="0" fontId="22" fillId="0" borderId="10" xfId="0" applyFont="1" applyBorder="1" applyAlignment="1" applyProtection="1">
      <alignment horizontal="center" vertical="center"/>
      <protection/>
    </xf>
    <xf numFmtId="0" fontId="6" fillId="0" borderId="41" xfId="0" applyNumberFormat="1" applyFont="1" applyFill="1" applyBorder="1" applyAlignment="1" applyProtection="1">
      <alignment horizontal="center" vertical="center" wrapText="1"/>
      <protection/>
    </xf>
    <xf numFmtId="0" fontId="0" fillId="0" borderId="33" xfId="0" applyNumberFormat="1" applyFill="1" applyBorder="1" applyAlignment="1" applyProtection="1">
      <alignment vertical="center"/>
      <protection/>
    </xf>
    <xf numFmtId="0" fontId="16" fillId="0" borderId="64" xfId="0" applyFont="1" applyBorder="1" applyAlignment="1" applyProtection="1">
      <alignment horizontal="center" vertical="center" wrapText="1"/>
      <protection/>
    </xf>
    <xf numFmtId="0" fontId="16" fillId="0" borderId="65" xfId="0" applyFont="1" applyBorder="1" applyAlignment="1" applyProtection="1">
      <alignment horizontal="center" vertical="center" wrapText="1"/>
      <protection/>
    </xf>
    <xf numFmtId="0" fontId="16" fillId="0" borderId="34" xfId="0" applyFont="1" applyBorder="1" applyAlignment="1" applyProtection="1">
      <alignment horizontal="center" vertical="center" wrapText="1"/>
      <protection/>
    </xf>
    <xf numFmtId="41" fontId="12" fillId="0" borderId="15" xfId="0" applyNumberFormat="1" applyFont="1" applyBorder="1" applyAlignment="1" applyProtection="1">
      <alignment horizontal="center" vertical="center" wrapText="1"/>
      <protection/>
    </xf>
    <xf numFmtId="0" fontId="21" fillId="0" borderId="0" xfId="0" applyFont="1" applyAlignment="1" applyProtection="1">
      <alignment horizontal="right" vertical="center"/>
      <protection/>
    </xf>
    <xf numFmtId="41" fontId="0" fillId="0" borderId="14" xfId="0" applyNumberFormat="1" applyFont="1" applyFill="1" applyBorder="1" applyAlignment="1" applyProtection="1">
      <alignment wrapText="1"/>
      <protection/>
    </xf>
    <xf numFmtId="0" fontId="0" fillId="0" borderId="14" xfId="0" applyBorder="1" applyAlignment="1" applyProtection="1">
      <alignment wrapText="1"/>
      <protection/>
    </xf>
    <xf numFmtId="0" fontId="0" fillId="0" borderId="14" xfId="0" applyBorder="1" applyAlignment="1">
      <alignment wrapText="1"/>
    </xf>
    <xf numFmtId="0" fontId="16" fillId="0" borderId="19" xfId="0" applyFont="1" applyBorder="1" applyAlignment="1" applyProtection="1">
      <alignment horizontal="center"/>
      <protection/>
    </xf>
    <xf numFmtId="0" fontId="16" fillId="0" borderId="33" xfId="0" applyFont="1" applyBorder="1" applyAlignment="1" applyProtection="1">
      <alignment horizontal="center"/>
      <protection/>
    </xf>
    <xf numFmtId="0" fontId="0" fillId="0" borderId="14" xfId="0" applyBorder="1" applyAlignment="1" applyProtection="1">
      <alignment horizontal="center" wrapText="1"/>
      <protection/>
    </xf>
    <xf numFmtId="0" fontId="0" fillId="0" borderId="19" xfId="0" applyFont="1" applyBorder="1" applyAlignment="1" applyProtection="1">
      <alignment horizontal="center"/>
      <protection/>
    </xf>
    <xf numFmtId="0" fontId="0" fillId="0" borderId="33" xfId="0" applyFont="1" applyBorder="1" applyAlignment="1">
      <alignment horizontal="center"/>
    </xf>
    <xf numFmtId="0" fontId="0" fillId="0" borderId="19" xfId="0" applyFont="1" applyBorder="1" applyAlignment="1" applyProtection="1">
      <alignment horizontal="center" wrapText="1"/>
      <protection/>
    </xf>
    <xf numFmtId="0" fontId="0" fillId="0" borderId="41" xfId="0" applyFont="1" applyBorder="1" applyAlignment="1">
      <alignment wrapText="1"/>
    </xf>
    <xf numFmtId="0" fontId="0" fillId="0" borderId="33" xfId="0" applyFont="1" applyBorder="1" applyAlignment="1">
      <alignment wrapText="1"/>
    </xf>
    <xf numFmtId="0" fontId="12" fillId="0" borderId="33" xfId="0" applyFont="1" applyBorder="1" applyAlignment="1">
      <alignment horizontal="center" vertical="center" wrapText="1"/>
    </xf>
    <xf numFmtId="0" fontId="12" fillId="0" borderId="42" xfId="0" applyFont="1" applyBorder="1" applyAlignment="1" applyProtection="1">
      <alignment horizontal="center" vertical="center"/>
      <protection/>
    </xf>
    <xf numFmtId="0" fontId="12" fillId="0" borderId="8" xfId="0" applyFont="1" applyBorder="1" applyAlignment="1" applyProtection="1">
      <alignment horizontal="center" vertical="center"/>
      <protection/>
    </xf>
    <xf numFmtId="0" fontId="12" fillId="0" borderId="9" xfId="0" applyFont="1" applyBorder="1" applyAlignment="1" applyProtection="1">
      <alignment horizontal="center" vertical="center"/>
      <protection/>
    </xf>
    <xf numFmtId="41" fontId="12" fillId="0" borderId="15" xfId="0" applyNumberFormat="1"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3" xfId="0" applyFont="1" applyBorder="1" applyAlignment="1" applyProtection="1">
      <alignment vertical="center"/>
      <protection/>
    </xf>
    <xf numFmtId="0" fontId="12" fillId="0" borderId="19" xfId="0" applyFont="1" applyBorder="1" applyAlignment="1">
      <alignment horizontal="center" vertical="center" wrapText="1"/>
    </xf>
    <xf numFmtId="0" fontId="52"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42" fillId="0" borderId="14" xfId="0" applyFont="1" applyBorder="1" applyAlignment="1">
      <alignment horizontal="center" vertical="center" wrapText="1"/>
    </xf>
    <xf numFmtId="0" fontId="31" fillId="0" borderId="14" xfId="0" applyFont="1" applyBorder="1" applyAlignment="1">
      <alignment horizontal="center" vertical="center" wrapText="1"/>
    </xf>
    <xf numFmtId="0" fontId="9" fillId="0" borderId="0" xfId="0" applyFont="1" applyAlignment="1">
      <alignment wrapText="1"/>
    </xf>
    <xf numFmtId="0" fontId="13" fillId="0" borderId="0" xfId="0" applyFont="1" applyAlignment="1">
      <alignment wrapText="1"/>
    </xf>
    <xf numFmtId="0" fontId="9" fillId="0" borderId="0" xfId="0" applyFont="1" applyFill="1" applyAlignment="1">
      <alignment wrapText="1"/>
    </xf>
    <xf numFmtId="0" fontId="13"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0" fillId="0" borderId="42" xfId="0" applyNumberFormat="1" applyFont="1" applyBorder="1" applyAlignment="1">
      <alignment horizontal="left" vertical="top" wrapText="1"/>
    </xf>
    <xf numFmtId="0" fontId="0" fillId="0" borderId="8" xfId="0" applyNumberFormat="1"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8" xfId="0" applyNumberFormat="1" applyFont="1" applyBorder="1" applyAlignment="1">
      <alignment horizontal="left" vertical="top" wrapText="1"/>
    </xf>
    <xf numFmtId="0" fontId="0" fillId="0" borderId="6" xfId="0" applyNumberFormat="1" applyFont="1" applyBorder="1" applyAlignment="1">
      <alignment horizontal="left" vertical="top" wrapText="1"/>
    </xf>
    <xf numFmtId="0" fontId="0" fillId="0" borderId="6" xfId="0" applyFont="1" applyBorder="1" applyAlignment="1">
      <alignment horizontal="left" vertical="top" wrapText="1"/>
    </xf>
    <xf numFmtId="0" fontId="0" fillId="0" borderId="11" xfId="0" applyFont="1" applyBorder="1" applyAlignment="1">
      <alignment horizontal="left" vertical="top" wrapText="1"/>
    </xf>
    <xf numFmtId="0" fontId="16" fillId="0" borderId="0" xfId="0" applyFont="1" applyBorder="1" applyAlignment="1">
      <alignment/>
    </xf>
    <xf numFmtId="0" fontId="16" fillId="0" borderId="10" xfId="0" applyFont="1" applyBorder="1" applyAlignment="1">
      <alignment/>
    </xf>
    <xf numFmtId="0" fontId="5" fillId="0" borderId="42" xfId="0" applyNumberFormat="1" applyFont="1" applyBorder="1" applyAlignment="1">
      <alignment horizontal="center" vertical="top"/>
    </xf>
    <xf numFmtId="0" fontId="0" fillId="0" borderId="8" xfId="0" applyBorder="1" applyAlignment="1">
      <alignment horizontal="center"/>
    </xf>
    <xf numFmtId="0" fontId="5" fillId="0" borderId="8" xfId="0" applyNumberFormat="1" applyFont="1" applyBorder="1" applyAlignment="1">
      <alignment horizontal="left" vertical="top"/>
    </xf>
    <xf numFmtId="0" fontId="0" fillId="0" borderId="8" xfId="0" applyBorder="1" applyAlignment="1">
      <alignment/>
    </xf>
    <xf numFmtId="0" fontId="5" fillId="0" borderId="18" xfId="0" applyNumberFormat="1" applyFont="1" applyBorder="1" applyAlignment="1">
      <alignment horizontal="left" vertical="top" wrapText="1"/>
    </xf>
    <xf numFmtId="0" fontId="5" fillId="0" borderId="6" xfId="0" applyNumberFormat="1" applyFont="1"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12"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6" fillId="0" borderId="12" xfId="0" applyNumberFormat="1" applyFont="1" applyBorder="1" applyAlignment="1">
      <alignment horizontal="left" vertical="top" wrapText="1"/>
    </xf>
    <xf numFmtId="0" fontId="0" fillId="0" borderId="0" xfId="0" applyAlignment="1">
      <alignment/>
    </xf>
    <xf numFmtId="0" fontId="6" fillId="9" borderId="15" xfId="0" applyNumberFormat="1" applyFont="1" applyFill="1" applyBorder="1" applyAlignment="1">
      <alignment horizontal="center" vertical="center" wrapText="1"/>
    </xf>
    <xf numFmtId="0" fontId="0" fillId="0" borderId="16" xfId="0" applyBorder="1" applyAlignment="1">
      <alignment horizontal="center" vertical="center"/>
    </xf>
    <xf numFmtId="1" fontId="57" fillId="0" borderId="0" xfId="0" applyNumberFormat="1" applyFont="1" applyAlignment="1" applyProtection="1">
      <alignment horizontal="center"/>
      <protection locked="0"/>
    </xf>
    <xf numFmtId="49" fontId="16" fillId="0" borderId="0" xfId="0" applyNumberFormat="1" applyFont="1" applyAlignment="1">
      <alignment horizontal="center" vertical="top" wrapText="1"/>
    </xf>
    <xf numFmtId="0" fontId="0" fillId="0" borderId="0" xfId="0" applyFont="1" applyAlignment="1">
      <alignment horizontal="center" vertical="top" wrapText="1"/>
    </xf>
    <xf numFmtId="49" fontId="0" fillId="0" borderId="19" xfId="0" applyNumberFormat="1" applyFont="1" applyBorder="1" applyAlignment="1">
      <alignment horizontal="center" vertical="center"/>
    </xf>
    <xf numFmtId="0" fontId="0" fillId="0" borderId="41" xfId="0" applyFont="1" applyBorder="1" applyAlignment="1">
      <alignment vertical="center"/>
    </xf>
    <xf numFmtId="0" fontId="0" fillId="0" borderId="33" xfId="0" applyBorder="1" applyAlignment="1">
      <alignment/>
    </xf>
    <xf numFmtId="49" fontId="0" fillId="0" borderId="19" xfId="0" applyNumberFormat="1" applyFont="1" applyBorder="1" applyAlignment="1">
      <alignment horizontal="center"/>
    </xf>
    <xf numFmtId="0" fontId="0" fillId="0" borderId="33" xfId="0" applyFont="1" applyBorder="1" applyAlignment="1">
      <alignment horizontal="center"/>
    </xf>
    <xf numFmtId="0" fontId="0" fillId="0" borderId="0" xfId="0" applyFont="1" applyAlignment="1">
      <alignment horizontal="left" vertical="top" wrapText="1"/>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Feuil1" xfId="22"/>
    <cellStyle name="Percent" xfId="23"/>
  </cellStyles>
  <dxfs count="5">
    <dxf>
      <border/>
    </dxf>
    <dxf>
      <font>
        <color auto="1"/>
      </font>
      <fill>
        <patternFill>
          <bgColor rgb="FFCCFFFF"/>
        </patternFill>
      </fill>
      <border/>
    </dxf>
    <dxf>
      <font>
        <color auto="1"/>
      </font>
      <fill>
        <patternFill patternType="solid">
          <bgColor rgb="FFCCFFFF"/>
        </patternFill>
      </fill>
      <border/>
    </dxf>
    <dxf>
      <fill>
        <patternFill patternType="none">
          <bgColor indexed="65"/>
        </patternFill>
      </fill>
      <border/>
    </dxf>
    <dxf>
      <font>
        <b/>
        <i val="0"/>
        <color rgb="FFFF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70</xdr:row>
      <xdr:rowOff>0</xdr:rowOff>
    </xdr:from>
    <xdr:ext cx="76200" cy="200025"/>
    <xdr:sp>
      <xdr:nvSpPr>
        <xdr:cNvPr id="1" name="TextBox 16"/>
        <xdr:cNvSpPr txBox="1">
          <a:spLocks noChangeArrowheads="1"/>
        </xdr:cNvSpPr>
      </xdr:nvSpPr>
      <xdr:spPr>
        <a:xfrm>
          <a:off x="219075" y="2330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74</xdr:row>
      <xdr:rowOff>123825</xdr:rowOff>
    </xdr:from>
    <xdr:ext cx="76200" cy="200025"/>
    <xdr:sp>
      <xdr:nvSpPr>
        <xdr:cNvPr id="2" name="TextBox 17"/>
        <xdr:cNvSpPr txBox="1">
          <a:spLocks noChangeArrowheads="1"/>
        </xdr:cNvSpPr>
      </xdr:nvSpPr>
      <xdr:spPr>
        <a:xfrm>
          <a:off x="219075" y="2779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76200" cy="200025"/>
    <xdr:sp>
      <xdr:nvSpPr>
        <xdr:cNvPr id="3" name="TextBox 18"/>
        <xdr:cNvSpPr txBox="1">
          <a:spLocks noChangeArrowheads="1"/>
        </xdr:cNvSpPr>
      </xdr:nvSpPr>
      <xdr:spPr>
        <a:xfrm>
          <a:off x="219075" y="32032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59</xdr:row>
      <xdr:rowOff>123825</xdr:rowOff>
    </xdr:from>
    <xdr:ext cx="76200" cy="200025"/>
    <xdr:sp>
      <xdr:nvSpPr>
        <xdr:cNvPr id="4" name="TextBox 20"/>
        <xdr:cNvSpPr txBox="1">
          <a:spLocks noChangeArrowheads="1"/>
        </xdr:cNvSpPr>
      </xdr:nvSpPr>
      <xdr:spPr>
        <a:xfrm>
          <a:off x="219075" y="1570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3</xdr:row>
      <xdr:rowOff>209550</xdr:rowOff>
    </xdr:to>
    <xdr:pic>
      <xdr:nvPicPr>
        <xdr:cNvPr id="5" name="Picture 70"/>
        <xdr:cNvPicPr preferRelativeResize="1">
          <a:picLocks noChangeAspect="1"/>
        </xdr:cNvPicPr>
      </xdr:nvPicPr>
      <xdr:blipFill>
        <a:blip r:embed="rId1"/>
        <a:stretch>
          <a:fillRect/>
        </a:stretch>
      </xdr:blipFill>
      <xdr:spPr>
        <a:xfrm>
          <a:off x="19050" y="142875"/>
          <a:ext cx="1200150" cy="523875"/>
        </a:xfrm>
        <a:prstGeom prst="rect">
          <a:avLst/>
        </a:prstGeom>
        <a:noFill/>
        <a:ln w="9525" cmpd="sng">
          <a:noFill/>
        </a:ln>
      </xdr:spPr>
    </xdr:pic>
    <xdr:clientData/>
  </xdr:twoCellAnchor>
  <xdr:oneCellAnchor>
    <xdr:from>
      <xdr:col>0</xdr:col>
      <xdr:colOff>219075</xdr:colOff>
      <xdr:row>69</xdr:row>
      <xdr:rowOff>114300</xdr:rowOff>
    </xdr:from>
    <xdr:ext cx="76200" cy="200025"/>
    <xdr:sp>
      <xdr:nvSpPr>
        <xdr:cNvPr id="6" name="TextBox 78"/>
        <xdr:cNvSpPr txBox="1">
          <a:spLocks noChangeArrowheads="1"/>
        </xdr:cNvSpPr>
      </xdr:nvSpPr>
      <xdr:spPr>
        <a:xfrm>
          <a:off x="219075" y="2203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70</xdr:row>
      <xdr:rowOff>114300</xdr:rowOff>
    </xdr:from>
    <xdr:ext cx="76200" cy="200025"/>
    <xdr:sp>
      <xdr:nvSpPr>
        <xdr:cNvPr id="7" name="TextBox 79"/>
        <xdr:cNvSpPr txBox="1">
          <a:spLocks noChangeArrowheads="1"/>
        </xdr:cNvSpPr>
      </xdr:nvSpPr>
      <xdr:spPr>
        <a:xfrm>
          <a:off x="219075" y="23421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72</xdr:row>
      <xdr:rowOff>123825</xdr:rowOff>
    </xdr:from>
    <xdr:ext cx="76200" cy="200025"/>
    <xdr:sp>
      <xdr:nvSpPr>
        <xdr:cNvPr id="8" name="TextBox 80"/>
        <xdr:cNvSpPr txBox="1">
          <a:spLocks noChangeArrowheads="1"/>
        </xdr:cNvSpPr>
      </xdr:nvSpPr>
      <xdr:spPr>
        <a:xfrm>
          <a:off x="219075" y="25012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73</xdr:row>
      <xdr:rowOff>123825</xdr:rowOff>
    </xdr:from>
    <xdr:ext cx="76200" cy="200025"/>
    <xdr:sp>
      <xdr:nvSpPr>
        <xdr:cNvPr id="9" name="TextBox 81"/>
        <xdr:cNvSpPr txBox="1">
          <a:spLocks noChangeArrowheads="1"/>
        </xdr:cNvSpPr>
      </xdr:nvSpPr>
      <xdr:spPr>
        <a:xfrm>
          <a:off x="219075" y="26403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60</xdr:row>
      <xdr:rowOff>123825</xdr:rowOff>
    </xdr:from>
    <xdr:ext cx="76200" cy="200025"/>
    <xdr:sp>
      <xdr:nvSpPr>
        <xdr:cNvPr id="10" name="TextBox 82"/>
        <xdr:cNvSpPr txBox="1">
          <a:spLocks noChangeArrowheads="1"/>
        </xdr:cNvSpPr>
      </xdr:nvSpPr>
      <xdr:spPr>
        <a:xfrm>
          <a:off x="219075" y="17097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61</xdr:row>
      <xdr:rowOff>0</xdr:rowOff>
    </xdr:from>
    <xdr:ext cx="76200" cy="200025"/>
    <xdr:sp>
      <xdr:nvSpPr>
        <xdr:cNvPr id="11" name="TextBox 83"/>
        <xdr:cNvSpPr txBox="1">
          <a:spLocks noChangeArrowheads="1"/>
        </xdr:cNvSpPr>
      </xdr:nvSpPr>
      <xdr:spPr>
        <a:xfrm>
          <a:off x="219075" y="18364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xdr:col>
      <xdr:colOff>371475</xdr:colOff>
      <xdr:row>0</xdr:row>
      <xdr:rowOff>66675</xdr:rowOff>
    </xdr:from>
    <xdr:to>
      <xdr:col>5</xdr:col>
      <xdr:colOff>904875</xdr:colOff>
      <xdr:row>4</xdr:row>
      <xdr:rowOff>228600</xdr:rowOff>
    </xdr:to>
    <xdr:pic>
      <xdr:nvPicPr>
        <xdr:cNvPr id="12" name="Picture 131"/>
        <xdr:cNvPicPr preferRelativeResize="1">
          <a:picLocks noChangeAspect="1"/>
        </xdr:cNvPicPr>
      </xdr:nvPicPr>
      <xdr:blipFill>
        <a:blip r:embed="rId2"/>
        <a:stretch>
          <a:fillRect/>
        </a:stretch>
      </xdr:blipFill>
      <xdr:spPr>
        <a:xfrm>
          <a:off x="5438775" y="66675"/>
          <a:ext cx="17811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indexed="42"/>
  </sheetPr>
  <dimension ref="A1:O88"/>
  <sheetViews>
    <sheetView workbookViewId="0" topLeftCell="A1">
      <selection activeCell="B5" sqref="B5:D5"/>
    </sheetView>
  </sheetViews>
  <sheetFormatPr defaultColWidth="18.7109375" defaultRowHeight="12.75"/>
  <cols>
    <col min="1" max="2" width="18.7109375" style="11" customWidth="1"/>
    <col min="3" max="3" width="19.8515625" style="11" customWidth="1"/>
    <col min="4" max="6" width="18.7109375" style="11" customWidth="1"/>
    <col min="7" max="7" width="10.140625" style="11" customWidth="1"/>
    <col min="8" max="8" width="60.00390625" style="29" hidden="1" customWidth="1"/>
    <col min="9" max="9" width="29.8515625" style="29" hidden="1" customWidth="1"/>
    <col min="10" max="11" width="23.8515625" style="1" hidden="1" customWidth="1"/>
    <col min="12" max="12" width="6.57421875" style="11" hidden="1" customWidth="1"/>
    <col min="13" max="13" width="8.00390625" style="11" hidden="1" customWidth="1"/>
    <col min="14" max="16384" width="18.7109375" style="11" customWidth="1"/>
  </cols>
  <sheetData>
    <row r="1" spans="1:13" ht="12" customHeight="1">
      <c r="A1" s="701"/>
      <c r="B1" s="617" t="s">
        <v>6</v>
      </c>
      <c r="C1" s="611"/>
      <c r="D1" s="612"/>
      <c r="E1" s="704" t="s">
        <v>248</v>
      </c>
      <c r="F1" s="705"/>
      <c r="G1" s="58"/>
      <c r="H1" s="33" t="s">
        <v>210</v>
      </c>
      <c r="I1" s="32" t="s">
        <v>211</v>
      </c>
      <c r="J1" s="52" t="s">
        <v>258</v>
      </c>
      <c r="K1" s="52" t="s">
        <v>259</v>
      </c>
      <c r="L1" s="11" t="s">
        <v>434</v>
      </c>
      <c r="M1" s="329" t="s">
        <v>341</v>
      </c>
    </row>
    <row r="2" spans="1:12" ht="12" customHeight="1">
      <c r="A2" s="702"/>
      <c r="B2" s="613"/>
      <c r="C2" s="611"/>
      <c r="D2" s="612"/>
      <c r="E2" s="594" t="s">
        <v>209</v>
      </c>
      <c r="F2" s="595" t="str">
        <f>CONCATENATE("ANR-09-ETEC-",M1)</f>
        <v>ANR-09-ETEC-00</v>
      </c>
      <c r="G2" s="10"/>
      <c r="H2" s="593" t="s">
        <v>25</v>
      </c>
      <c r="J2" s="62" t="s">
        <v>188</v>
      </c>
      <c r="K2" s="62"/>
      <c r="L2" s="11" t="s">
        <v>433</v>
      </c>
    </row>
    <row r="3" spans="1:15" ht="12" customHeight="1">
      <c r="A3" s="702"/>
      <c r="B3" s="696"/>
      <c r="C3" s="697"/>
      <c r="D3" s="698"/>
      <c r="E3" s="594"/>
      <c r="F3" s="596"/>
      <c r="G3" s="10"/>
      <c r="H3" s="593" t="s">
        <v>24</v>
      </c>
      <c r="J3" s="62" t="s">
        <v>187</v>
      </c>
      <c r="K3" s="62"/>
      <c r="O3" s="599"/>
    </row>
    <row r="4" spans="1:11" ht="20.25" customHeight="1">
      <c r="A4" s="702"/>
      <c r="B4" s="696"/>
      <c r="C4" s="697"/>
      <c r="D4" s="698"/>
      <c r="E4" s="597" t="s">
        <v>255</v>
      </c>
      <c r="F4" s="598"/>
      <c r="G4" s="10"/>
      <c r="H4" s="593" t="s">
        <v>506</v>
      </c>
      <c r="J4" s="62" t="s">
        <v>254</v>
      </c>
      <c r="K4" s="62"/>
    </row>
    <row r="5" spans="1:8" ht="24" customHeight="1">
      <c r="A5" s="703"/>
      <c r="B5" s="623" t="s">
        <v>256</v>
      </c>
      <c r="C5" s="615"/>
      <c r="D5" s="616"/>
      <c r="E5" s="699" t="s">
        <v>431</v>
      </c>
      <c r="F5" s="700"/>
      <c r="G5" s="10"/>
      <c r="H5" s="593" t="s">
        <v>26</v>
      </c>
    </row>
    <row r="6" spans="1:8" ht="15" customHeight="1">
      <c r="A6" s="614"/>
      <c r="B6" s="80"/>
      <c r="C6" s="80"/>
      <c r="D6" s="80"/>
      <c r="E6" s="80"/>
      <c r="F6" s="81"/>
      <c r="G6" s="10"/>
      <c r="H6" s="28"/>
    </row>
    <row r="7" spans="1:8" ht="15" customHeight="1">
      <c r="A7" s="610"/>
      <c r="B7" s="13"/>
      <c r="C7" s="13"/>
      <c r="D7" s="13"/>
      <c r="E7" s="15"/>
      <c r="F7" s="14"/>
      <c r="G7" s="9"/>
      <c r="H7" s="28"/>
    </row>
    <row r="8" spans="1:8" ht="14.25">
      <c r="A8" s="610"/>
      <c r="B8" s="16"/>
      <c r="C8" s="16"/>
      <c r="D8" s="16"/>
      <c r="E8" s="16"/>
      <c r="F8" s="14"/>
      <c r="G8" s="9"/>
      <c r="H8" s="28"/>
    </row>
    <row r="9" spans="1:9" ht="24.75" customHeight="1">
      <c r="A9" s="610"/>
      <c r="B9" s="706" t="s">
        <v>169</v>
      </c>
      <c r="C9" s="707"/>
      <c r="D9" s="707"/>
      <c r="E9" s="707"/>
      <c r="F9" s="78"/>
      <c r="G9" s="9"/>
      <c r="H9" s="28"/>
      <c r="I9" s="82"/>
    </row>
    <row r="10" spans="1:9" ht="15" customHeight="1">
      <c r="A10" s="46"/>
      <c r="B10" s="77"/>
      <c r="C10" s="77"/>
      <c r="D10" s="77"/>
      <c r="E10" s="77"/>
      <c r="F10" s="78"/>
      <c r="G10" s="9"/>
      <c r="H10" s="28"/>
      <c r="I10" s="82"/>
    </row>
    <row r="11" spans="1:9" ht="30.75" customHeight="1" hidden="1">
      <c r="A11" s="79" t="s">
        <v>32</v>
      </c>
      <c r="B11" s="363" t="s">
        <v>433</v>
      </c>
      <c r="C11" s="77"/>
      <c r="D11" s="77"/>
      <c r="E11" s="77"/>
      <c r="F11" s="78"/>
      <c r="G11" s="9"/>
      <c r="H11" s="28"/>
      <c r="I11" s="82"/>
    </row>
    <row r="12" spans="1:9" ht="14.25">
      <c r="A12" s="9"/>
      <c r="B12" s="9"/>
      <c r="C12" s="9"/>
      <c r="D12" s="9"/>
      <c r="E12" s="9"/>
      <c r="F12" s="9"/>
      <c r="G12" s="9"/>
      <c r="H12" s="28"/>
      <c r="I12" s="82"/>
    </row>
    <row r="13" spans="1:8" ht="19.5" customHeight="1">
      <c r="A13" s="79" t="s">
        <v>189</v>
      </c>
      <c r="B13" s="631"/>
      <c r="C13" s="632"/>
      <c r="D13" s="632"/>
      <c r="E13" s="80"/>
      <c r="F13" s="63"/>
      <c r="G13" s="17"/>
      <c r="H13" s="28"/>
    </row>
    <row r="14" spans="1:8" ht="19.5" customHeight="1">
      <c r="A14" s="618" t="s">
        <v>344</v>
      </c>
      <c r="B14" s="686"/>
      <c r="C14" s="687"/>
      <c r="D14" s="687"/>
      <c r="E14" s="687"/>
      <c r="F14" s="687"/>
      <c r="G14" s="17"/>
      <c r="H14" s="28"/>
    </row>
    <row r="15" spans="1:8" ht="19.5" customHeight="1">
      <c r="A15" s="619"/>
      <c r="B15" s="687"/>
      <c r="C15" s="687"/>
      <c r="D15" s="687"/>
      <c r="E15" s="687"/>
      <c r="F15" s="687"/>
      <c r="G15" s="17"/>
      <c r="H15" s="28"/>
    </row>
    <row r="16" spans="1:11" s="20" customFormat="1" ht="19.5" customHeight="1" hidden="1">
      <c r="A16" s="624" t="s">
        <v>345</v>
      </c>
      <c r="B16" s="686"/>
      <c r="C16" s="687"/>
      <c r="D16" s="687"/>
      <c r="E16" s="687"/>
      <c r="F16" s="687"/>
      <c r="G16" s="17"/>
      <c r="H16" s="28"/>
      <c r="I16" s="30"/>
      <c r="J16" s="53"/>
      <c r="K16" s="53"/>
    </row>
    <row r="17" spans="1:8" ht="19.5" customHeight="1" hidden="1">
      <c r="A17" s="620"/>
      <c r="B17" s="687"/>
      <c r="C17" s="687"/>
      <c r="D17" s="687"/>
      <c r="E17" s="687"/>
      <c r="F17" s="687"/>
      <c r="G17" s="17"/>
      <c r="H17" s="28"/>
    </row>
    <row r="18" spans="1:8" ht="14.25">
      <c r="A18" s="9"/>
      <c r="B18" s="332"/>
      <c r="C18" s="9"/>
      <c r="D18" s="9"/>
      <c r="E18" s="9"/>
      <c r="F18" s="9"/>
      <c r="G18" s="9"/>
      <c r="H18" s="28"/>
    </row>
    <row r="19" spans="1:14" ht="15" customHeight="1">
      <c r="A19" s="79" t="s">
        <v>186</v>
      </c>
      <c r="B19" s="257"/>
      <c r="C19" s="59" t="s">
        <v>185</v>
      </c>
      <c r="D19" s="9"/>
      <c r="E19" s="9"/>
      <c r="F19" s="9"/>
      <c r="G19" s="17"/>
      <c r="H19" s="27"/>
      <c r="N19" s="331"/>
    </row>
    <row r="20" spans="1:8" ht="15" customHeight="1">
      <c r="A20" s="633"/>
      <c r="B20" s="634"/>
      <c r="C20" s="634"/>
      <c r="D20" s="634"/>
      <c r="E20" s="634"/>
      <c r="F20" s="664"/>
      <c r="G20" s="17"/>
      <c r="H20" s="28"/>
    </row>
    <row r="21" spans="1:9" s="1" customFormat="1" ht="15" customHeight="1">
      <c r="A21" s="20"/>
      <c r="B21" s="79" t="s">
        <v>200</v>
      </c>
      <c r="C21" s="641"/>
      <c r="D21" s="639"/>
      <c r="E21" s="639"/>
      <c r="F21" s="642"/>
      <c r="G21" s="19"/>
      <c r="H21" s="28"/>
      <c r="I21" s="29"/>
    </row>
    <row r="22" spans="1:9" s="1" customFormat="1" ht="15" hidden="1">
      <c r="A22" s="9"/>
      <c r="B22" s="60" t="s">
        <v>197</v>
      </c>
      <c r="C22" s="639"/>
      <c r="D22" s="640"/>
      <c r="E22" s="640"/>
      <c r="F22" s="640"/>
      <c r="G22" s="19"/>
      <c r="H22" s="28"/>
      <c r="I22" s="29"/>
    </row>
    <row r="23" spans="1:8" ht="15.75" customHeight="1">
      <c r="A23" s="18"/>
      <c r="B23" s="18"/>
      <c r="C23" s="18"/>
      <c r="D23" s="18"/>
      <c r="E23" s="18"/>
      <c r="F23" s="19"/>
      <c r="G23" s="17"/>
      <c r="H23" s="28"/>
    </row>
    <row r="24" spans="1:8" ht="15">
      <c r="A24" s="18"/>
      <c r="B24" s="61" t="s">
        <v>201</v>
      </c>
      <c r="C24" s="641"/>
      <c r="D24" s="643"/>
      <c r="E24" s="61"/>
      <c r="F24" s="603"/>
      <c r="G24" s="17"/>
      <c r="H24" s="28"/>
    </row>
    <row r="25" spans="1:8" ht="37.5" customHeight="1" hidden="1">
      <c r="A25" s="633" t="s">
        <v>342</v>
      </c>
      <c r="B25" s="634"/>
      <c r="C25" s="634"/>
      <c r="D25" s="634"/>
      <c r="E25" s="634"/>
      <c r="F25" s="664"/>
      <c r="G25" s="17"/>
      <c r="H25" s="28"/>
    </row>
    <row r="26" spans="1:11" s="67" customFormat="1" ht="15" customHeight="1" hidden="1">
      <c r="A26" s="624" t="s">
        <v>257</v>
      </c>
      <c r="B26" s="625"/>
      <c r="C26" s="626"/>
      <c r="D26" s="626"/>
      <c r="E26" s="21"/>
      <c r="F26" s="63"/>
      <c r="G26" s="63"/>
      <c r="H26" s="64"/>
      <c r="I26" s="65"/>
      <c r="J26" s="66"/>
      <c r="K26" s="66"/>
    </row>
    <row r="27" spans="1:11" s="67" customFormat="1" ht="15" customHeight="1" hidden="1">
      <c r="A27" s="21"/>
      <c r="B27" s="21"/>
      <c r="C27" s="21"/>
      <c r="D27" s="21"/>
      <c r="E27" s="21"/>
      <c r="F27" s="63"/>
      <c r="G27" s="63"/>
      <c r="H27" s="64"/>
      <c r="I27" s="65"/>
      <c r="J27" s="66"/>
      <c r="K27" s="66"/>
    </row>
    <row r="28" spans="1:8" ht="15">
      <c r="A28" s="12"/>
      <c r="B28" s="83"/>
      <c r="C28" s="21"/>
      <c r="D28" s="21"/>
      <c r="E28" s="9"/>
      <c r="F28" s="17"/>
      <c r="G28" s="17"/>
      <c r="H28" s="28"/>
    </row>
    <row r="29" spans="1:8" ht="14.25">
      <c r="A29" s="633"/>
      <c r="B29" s="634"/>
      <c r="C29" s="634"/>
      <c r="D29" s="634"/>
      <c r="E29" s="634"/>
      <c r="F29" s="664"/>
      <c r="G29" s="17"/>
      <c r="H29" s="28"/>
    </row>
    <row r="30" spans="1:8" ht="14.25">
      <c r="A30" s="618" t="s">
        <v>212</v>
      </c>
      <c r="B30" s="304"/>
      <c r="C30" s="304"/>
      <c r="D30" s="304"/>
      <c r="E30" s="304"/>
      <c r="F30" s="304"/>
      <c r="G30" s="17"/>
      <c r="H30" s="28"/>
    </row>
    <row r="31" spans="1:8" ht="14.25">
      <c r="A31" s="618"/>
      <c r="B31" s="304"/>
      <c r="C31" s="304"/>
      <c r="D31" s="304"/>
      <c r="E31" s="304"/>
      <c r="F31" s="304"/>
      <c r="G31" s="17"/>
      <c r="H31" s="28"/>
    </row>
    <row r="32" spans="1:8" ht="15">
      <c r="A32" s="12"/>
      <c r="B32" s="83"/>
      <c r="C32" s="21"/>
      <c r="D32" s="21"/>
      <c r="E32" s="9"/>
      <c r="F32" s="17"/>
      <c r="G32" s="17"/>
      <c r="H32" s="28"/>
    </row>
    <row r="33" spans="1:8" ht="14.25">
      <c r="A33" s="622" t="s">
        <v>432</v>
      </c>
      <c r="B33" s="622"/>
      <c r="C33" s="622"/>
      <c r="D33" s="622"/>
      <c r="E33" s="607"/>
      <c r="F33" s="17"/>
      <c r="G33" s="17"/>
      <c r="H33" s="28"/>
    </row>
    <row r="34" spans="1:9" s="20" customFormat="1" ht="15">
      <c r="A34" s="12"/>
      <c r="B34" s="83"/>
      <c r="C34" s="21"/>
      <c r="D34" s="21">
        <f>IF(E33="oui","Si oui, lequel ?","")</f>
      </c>
      <c r="E34" s="592"/>
      <c r="F34" s="17"/>
      <c r="G34" s="28"/>
      <c r="H34" s="30"/>
      <c r="I34" s="30"/>
    </row>
    <row r="35" spans="1:9" s="20" customFormat="1" ht="15.75">
      <c r="A35" s="627" t="s">
        <v>279</v>
      </c>
      <c r="B35" s="621"/>
      <c r="C35" s="621"/>
      <c r="D35" s="621"/>
      <c r="E35" s="621"/>
      <c r="F35" s="621"/>
      <c r="G35" s="28"/>
      <c r="H35" s="30"/>
      <c r="I35" s="30"/>
    </row>
    <row r="36" spans="1:9" s="20" customFormat="1" ht="16.5" thickBot="1">
      <c r="A36" s="627"/>
      <c r="B36" s="628"/>
      <c r="C36" s="628"/>
      <c r="D36" s="628"/>
      <c r="E36" s="628"/>
      <c r="F36" s="628"/>
      <c r="G36" s="28"/>
      <c r="H36" s="30"/>
      <c r="I36" s="30"/>
    </row>
    <row r="37" spans="1:9" s="20" customFormat="1" ht="39" thickBot="1">
      <c r="A37" s="258"/>
      <c r="B37" s="259" t="s">
        <v>275</v>
      </c>
      <c r="C37" s="89" t="s">
        <v>276</v>
      </c>
      <c r="D37" s="90" t="s">
        <v>277</v>
      </c>
      <c r="E37" s="89" t="s">
        <v>260</v>
      </c>
      <c r="F37" s="91" t="s">
        <v>261</v>
      </c>
      <c r="G37" s="28"/>
      <c r="H37" s="30"/>
      <c r="I37" s="30"/>
    </row>
    <row r="38" spans="1:9" s="20" customFormat="1" ht="25.5">
      <c r="A38" s="260" t="s">
        <v>213</v>
      </c>
      <c r="B38" s="265">
        <f>'Part1-Coor'!E$24</f>
        <v>0</v>
      </c>
      <c r="C38" s="92">
        <f>'Part1-Coor'!L$174</f>
        <v>0</v>
      </c>
      <c r="D38" s="93" t="str">
        <f>'Part1-Coor'!L$178</f>
        <v>0</v>
      </c>
      <c r="E38" s="305">
        <f>'Part1-Coor'!L$104</f>
        <v>0</v>
      </c>
      <c r="F38" s="306">
        <f>'Part1-Coor'!L$116+'Part1-Coor'!L$124</f>
        <v>0</v>
      </c>
      <c r="G38" s="28"/>
      <c r="H38" s="30"/>
      <c r="I38" s="30"/>
    </row>
    <row r="39" spans="1:9" s="20" customFormat="1" ht="16.5" customHeight="1">
      <c r="A39" s="261" t="s">
        <v>173</v>
      </c>
      <c r="B39" s="87">
        <f>Part2!E$24</f>
        <v>0</v>
      </c>
      <c r="C39" s="92">
        <f>Part2!L$174</f>
        <v>0</v>
      </c>
      <c r="D39" s="93" t="str">
        <f>Part2!L$178</f>
        <v>0</v>
      </c>
      <c r="E39" s="305">
        <f>Part2!L$104</f>
        <v>0</v>
      </c>
      <c r="F39" s="306">
        <f>Part2!L$116+Part2!L$124</f>
        <v>0</v>
      </c>
      <c r="G39" s="28"/>
      <c r="H39" s="30"/>
      <c r="I39" s="30"/>
    </row>
    <row r="40" spans="1:9" s="20" customFormat="1" ht="16.5" customHeight="1">
      <c r="A40" s="261" t="s">
        <v>174</v>
      </c>
      <c r="B40" s="87">
        <f>Part3!E$24</f>
        <v>0</v>
      </c>
      <c r="C40" s="92">
        <f>Part3!L$174</f>
        <v>0</v>
      </c>
      <c r="D40" s="93" t="str">
        <f>Part3!L$178</f>
        <v>0</v>
      </c>
      <c r="E40" s="305">
        <f>Part3!L$104</f>
        <v>0</v>
      </c>
      <c r="F40" s="306">
        <f>Part3!L$116+Part3!L$124</f>
        <v>0</v>
      </c>
      <c r="G40" s="28"/>
      <c r="H40" s="30"/>
      <c r="I40" s="30"/>
    </row>
    <row r="41" spans="1:9" s="20" customFormat="1" ht="16.5" customHeight="1">
      <c r="A41" s="261" t="s">
        <v>175</v>
      </c>
      <c r="B41" s="87">
        <f>Part4!E$24</f>
        <v>0</v>
      </c>
      <c r="C41" s="92">
        <f>Part4!L$174</f>
        <v>0</v>
      </c>
      <c r="D41" s="93" t="str">
        <f>Part4!L$178</f>
        <v>0</v>
      </c>
      <c r="E41" s="305">
        <f>Part4!L$104</f>
        <v>0</v>
      </c>
      <c r="F41" s="306">
        <f>Part4!L$116+Part4!L$124</f>
        <v>0</v>
      </c>
      <c r="G41" s="28"/>
      <c r="H41" s="30"/>
      <c r="I41" s="30"/>
    </row>
    <row r="42" spans="1:9" s="20" customFormat="1" ht="16.5" customHeight="1">
      <c r="A42" s="261" t="s">
        <v>176</v>
      </c>
      <c r="B42" s="87">
        <f>Part5!E$24</f>
        <v>0</v>
      </c>
      <c r="C42" s="92">
        <f>Part5!L$174</f>
        <v>0</v>
      </c>
      <c r="D42" s="93" t="str">
        <f>Part5!L$178</f>
        <v>0</v>
      </c>
      <c r="E42" s="305">
        <f>Part5!L$104</f>
        <v>0</v>
      </c>
      <c r="F42" s="306">
        <f>Part5!L$116+Part5!L$124</f>
        <v>0</v>
      </c>
      <c r="G42" s="28"/>
      <c r="H42" s="30"/>
      <c r="I42" s="30"/>
    </row>
    <row r="43" spans="1:9" s="20" customFormat="1" ht="16.5" customHeight="1">
      <c r="A43" s="261" t="s">
        <v>177</v>
      </c>
      <c r="B43" s="87">
        <f>Part6!E$24</f>
        <v>0</v>
      </c>
      <c r="C43" s="92">
        <f>Part6!L$174</f>
        <v>0</v>
      </c>
      <c r="D43" s="93" t="str">
        <f>Part6!L$178</f>
        <v>0</v>
      </c>
      <c r="E43" s="305">
        <f>Part6!L$104</f>
        <v>0</v>
      </c>
      <c r="F43" s="306">
        <f>Part6!L$116+Part6!L$124</f>
        <v>0</v>
      </c>
      <c r="G43" s="28"/>
      <c r="H43" s="30"/>
      <c r="I43" s="30"/>
    </row>
    <row r="44" spans="1:9" s="20" customFormat="1" ht="16.5" customHeight="1">
      <c r="A44" s="261" t="s">
        <v>178</v>
      </c>
      <c r="B44" s="87">
        <f>Part7!E$24</f>
        <v>0</v>
      </c>
      <c r="C44" s="92">
        <f>Part7!L$174</f>
        <v>0</v>
      </c>
      <c r="D44" s="93" t="str">
        <f>Part7!L$178</f>
        <v>0</v>
      </c>
      <c r="E44" s="305">
        <f>Part7!L$104</f>
        <v>0</v>
      </c>
      <c r="F44" s="306">
        <f>Part7!L$116+Part7!L$124</f>
        <v>0</v>
      </c>
      <c r="G44" s="28"/>
      <c r="H44" s="30"/>
      <c r="I44" s="30"/>
    </row>
    <row r="45" spans="1:9" s="20" customFormat="1" ht="16.5" customHeight="1">
      <c r="A45" s="261" t="s">
        <v>179</v>
      </c>
      <c r="B45" s="87">
        <f>Part8!E$24</f>
        <v>0</v>
      </c>
      <c r="C45" s="92">
        <f>Part8!L$174</f>
        <v>0</v>
      </c>
      <c r="D45" s="93" t="str">
        <f>Part8!L$178</f>
        <v>0</v>
      </c>
      <c r="E45" s="305">
        <f>Part8!L$104</f>
        <v>0</v>
      </c>
      <c r="F45" s="306">
        <f>Part8!L$116+Part8!L$124</f>
        <v>0</v>
      </c>
      <c r="G45" s="28"/>
      <c r="H45" s="30"/>
      <c r="I45" s="30"/>
    </row>
    <row r="46" spans="1:11" s="20" customFormat="1" ht="16.5" customHeight="1">
      <c r="A46" s="261" t="s">
        <v>180</v>
      </c>
      <c r="B46" s="87">
        <f>Part9!E$24</f>
        <v>0</v>
      </c>
      <c r="C46" s="92">
        <f>Part9!L$174</f>
        <v>0</v>
      </c>
      <c r="D46" s="93" t="str">
        <f>Part9!L$178</f>
        <v>0</v>
      </c>
      <c r="E46" s="305">
        <f>Part9!L$104</f>
        <v>0</v>
      </c>
      <c r="F46" s="306">
        <f>Part9!L$116+Part9!L$124</f>
        <v>0</v>
      </c>
      <c r="G46" s="45"/>
      <c r="H46" s="28"/>
      <c r="I46" s="30"/>
      <c r="J46" s="53"/>
      <c r="K46" s="53"/>
    </row>
    <row r="47" spans="1:11" s="20" customFormat="1" ht="16.5" customHeight="1" thickBot="1">
      <c r="A47" s="262" t="s">
        <v>183</v>
      </c>
      <c r="B47" s="88">
        <f>Part10!E$24</f>
        <v>0</v>
      </c>
      <c r="C47" s="92">
        <f>Part10!L$174</f>
        <v>0</v>
      </c>
      <c r="D47" s="93" t="str">
        <f>Part10!L$178</f>
        <v>0</v>
      </c>
      <c r="E47" s="305">
        <f>Part10!L$104</f>
        <v>0</v>
      </c>
      <c r="F47" s="306">
        <f>Part10!L$116+Part10!L$124</f>
        <v>0</v>
      </c>
      <c r="G47" s="9"/>
      <c r="H47" s="28"/>
      <c r="I47" s="30"/>
      <c r="J47" s="53"/>
      <c r="K47" s="53"/>
    </row>
    <row r="48" spans="1:11" s="20" customFormat="1" ht="16.5" thickBot="1">
      <c r="A48" s="68" t="s">
        <v>280</v>
      </c>
      <c r="B48" s="83"/>
      <c r="C48" s="263">
        <f>SUM(C38:C47)</f>
        <v>0</v>
      </c>
      <c r="D48" s="264">
        <f>SUM(D38:D47)</f>
        <v>0</v>
      </c>
      <c r="E48" s="307">
        <f>SUM(E38:E47)</f>
        <v>0</v>
      </c>
      <c r="F48" s="308">
        <f>SUM(F38:F47)</f>
        <v>0</v>
      </c>
      <c r="G48" s="17"/>
      <c r="H48" s="28"/>
      <c r="I48" s="30"/>
      <c r="J48" s="53"/>
      <c r="K48" s="53"/>
    </row>
    <row r="49" spans="1:11" s="20" customFormat="1" ht="15">
      <c r="A49" s="37"/>
      <c r="B49" s="83"/>
      <c r="C49" s="21"/>
      <c r="D49" s="9"/>
      <c r="E49" s="21"/>
      <c r="F49" s="9"/>
      <c r="G49" s="17"/>
      <c r="H49" s="28"/>
      <c r="I49" s="30"/>
      <c r="J49" s="53"/>
      <c r="K49" s="53"/>
    </row>
    <row r="50" spans="1:11" s="20" customFormat="1" ht="15">
      <c r="A50" s="654">
        <f>B13</f>
        <v>0</v>
      </c>
      <c r="B50" s="655"/>
      <c r="C50" s="21"/>
      <c r="D50" s="21"/>
      <c r="E50" s="69" t="str">
        <f>E2</f>
        <v>N° de dossier : </v>
      </c>
      <c r="F50" s="97" t="str">
        <f>F2</f>
        <v>ANR-09-ETEC-00</v>
      </c>
      <c r="G50" s="17"/>
      <c r="H50" s="28"/>
      <c r="I50" s="30"/>
      <c r="J50" s="53"/>
      <c r="K50" s="53"/>
    </row>
    <row r="51" spans="1:8" ht="15">
      <c r="A51" s="37"/>
      <c r="B51" s="83"/>
      <c r="C51" s="21"/>
      <c r="D51" s="21"/>
      <c r="E51" s="9"/>
      <c r="F51" s="17"/>
      <c r="G51" s="17"/>
      <c r="H51" s="28"/>
    </row>
    <row r="52" spans="1:9" s="1" customFormat="1" ht="15" customHeight="1">
      <c r="A52" s="9"/>
      <c r="B52" s="25"/>
      <c r="C52" s="26"/>
      <c r="D52" s="26"/>
      <c r="E52" s="9"/>
      <c r="F52" s="17"/>
      <c r="G52" s="19"/>
      <c r="H52" s="28"/>
      <c r="I52" s="29"/>
    </row>
    <row r="53" spans="1:8" ht="15" customHeight="1">
      <c r="A53" s="650" t="s">
        <v>282</v>
      </c>
      <c r="B53" s="651"/>
      <c r="C53" s="651"/>
      <c r="D53" s="651"/>
      <c r="E53" s="651"/>
      <c r="F53" s="635"/>
      <c r="G53" s="17"/>
      <c r="H53" s="28"/>
    </row>
    <row r="54" spans="1:14" ht="109.5" customHeight="1">
      <c r="A54" s="694"/>
      <c r="B54" s="695"/>
      <c r="C54" s="695"/>
      <c r="D54" s="695"/>
      <c r="E54" s="695"/>
      <c r="F54" s="670"/>
      <c r="G54" s="17"/>
      <c r="H54" s="28"/>
      <c r="N54" s="20"/>
    </row>
    <row r="55" spans="1:8" ht="109.5" customHeight="1">
      <c r="A55" s="694"/>
      <c r="B55" s="695"/>
      <c r="C55" s="695"/>
      <c r="D55" s="695"/>
      <c r="E55" s="695"/>
      <c r="F55" s="670"/>
      <c r="G55" s="17"/>
      <c r="H55" s="28"/>
    </row>
    <row r="56" spans="1:8" ht="109.5" customHeight="1">
      <c r="A56" s="694"/>
      <c r="B56" s="695"/>
      <c r="C56" s="695"/>
      <c r="D56" s="695"/>
      <c r="E56" s="695"/>
      <c r="F56" s="670"/>
      <c r="G56" s="17"/>
      <c r="H56" s="28"/>
    </row>
    <row r="57" spans="1:8" ht="109.5" customHeight="1">
      <c r="A57" s="671"/>
      <c r="B57" s="660"/>
      <c r="C57" s="660"/>
      <c r="D57" s="660"/>
      <c r="E57" s="660"/>
      <c r="F57" s="661"/>
      <c r="G57" s="17"/>
      <c r="H57" s="28"/>
    </row>
    <row r="58" spans="1:8" ht="9" customHeight="1">
      <c r="A58" s="9"/>
      <c r="B58" s="9"/>
      <c r="C58" s="9"/>
      <c r="D58" s="9"/>
      <c r="E58" s="9"/>
      <c r="F58" s="17"/>
      <c r="G58" s="17"/>
      <c r="H58" s="28"/>
    </row>
    <row r="59" spans="1:8" ht="14.25" customHeight="1">
      <c r="A59" s="629" t="s">
        <v>7</v>
      </c>
      <c r="B59" s="630"/>
      <c r="C59" s="630"/>
      <c r="D59" s="630"/>
      <c r="E59" s="630"/>
      <c r="F59" s="630"/>
      <c r="G59" s="17"/>
      <c r="H59" s="28"/>
    </row>
    <row r="60" spans="1:8" ht="109.5" customHeight="1">
      <c r="A60" s="647"/>
      <c r="B60" s="648"/>
      <c r="C60" s="648"/>
      <c r="D60" s="648"/>
      <c r="E60" s="648"/>
      <c r="F60" s="649"/>
      <c r="G60" s="17"/>
      <c r="H60" s="28"/>
    </row>
    <row r="61" spans="1:8" ht="109.5" customHeight="1">
      <c r="A61" s="694"/>
      <c r="B61" s="695"/>
      <c r="C61" s="695"/>
      <c r="D61" s="695"/>
      <c r="E61" s="695"/>
      <c r="F61" s="670"/>
      <c r="G61" s="17"/>
      <c r="H61" s="28"/>
    </row>
    <row r="62" spans="1:8" ht="109.5" customHeight="1">
      <c r="A62" s="694"/>
      <c r="B62" s="695"/>
      <c r="C62" s="695"/>
      <c r="D62" s="695"/>
      <c r="E62" s="695"/>
      <c r="F62" s="670"/>
      <c r="G62" s="17"/>
      <c r="H62" s="28"/>
    </row>
    <row r="63" spans="1:8" ht="109.5" customHeight="1">
      <c r="A63" s="671"/>
      <c r="B63" s="660"/>
      <c r="C63" s="660"/>
      <c r="D63" s="660"/>
      <c r="E63" s="660"/>
      <c r="F63" s="661"/>
      <c r="G63" s="17"/>
      <c r="H63" s="28"/>
    </row>
    <row r="64" spans="1:8" ht="15">
      <c r="A64" s="24"/>
      <c r="B64" s="24"/>
      <c r="C64" s="24"/>
      <c r="D64" s="24"/>
      <c r="E64" s="24"/>
      <c r="F64" s="17"/>
      <c r="G64" s="17"/>
      <c r="H64" s="28"/>
    </row>
    <row r="65" spans="1:8" ht="0.75" customHeight="1">
      <c r="A65" s="24"/>
      <c r="B65" s="24"/>
      <c r="C65" s="24"/>
      <c r="D65" s="24"/>
      <c r="E65" s="24"/>
      <c r="F65" s="17"/>
      <c r="G65" s="9"/>
      <c r="H65" s="28"/>
    </row>
    <row r="66" spans="1:8" ht="15" customHeight="1">
      <c r="A66" s="656">
        <f>B13</f>
        <v>0</v>
      </c>
      <c r="B66" s="657"/>
      <c r="C66" s="4"/>
      <c r="D66" s="4"/>
      <c r="E66" s="69" t="str">
        <f>E2</f>
        <v>N° de dossier : </v>
      </c>
      <c r="F66" s="97" t="str">
        <f>F2</f>
        <v>ANR-09-ETEC-00</v>
      </c>
      <c r="G66" s="9"/>
      <c r="H66" s="28"/>
    </row>
    <row r="67" spans="1:6" ht="15" customHeight="1">
      <c r="A67" s="84"/>
      <c r="B67" s="658"/>
      <c r="C67" s="658"/>
      <c r="D67" s="659"/>
      <c r="E67" s="659"/>
      <c r="F67" s="9"/>
    </row>
    <row r="68" spans="1:6" ht="28.5" customHeight="1" hidden="1">
      <c r="A68" s="665" t="s">
        <v>281</v>
      </c>
      <c r="B68" s="666"/>
      <c r="C68" s="666"/>
      <c r="D68" s="666"/>
      <c r="E68" s="666"/>
      <c r="F68" s="666"/>
    </row>
    <row r="69" spans="1:9" ht="15" customHeight="1">
      <c r="A69" s="662" t="s">
        <v>508</v>
      </c>
      <c r="B69" s="663"/>
      <c r="C69" s="663"/>
      <c r="D69" s="663"/>
      <c r="E69" s="663"/>
      <c r="F69" s="664"/>
      <c r="I69" s="29" t="s">
        <v>198</v>
      </c>
    </row>
    <row r="70" spans="1:6" ht="109.5" customHeight="1">
      <c r="A70" s="691"/>
      <c r="B70" s="692"/>
      <c r="C70" s="692"/>
      <c r="D70" s="692"/>
      <c r="E70" s="692"/>
      <c r="F70" s="693"/>
    </row>
    <row r="71" spans="1:11" s="20" customFormat="1" ht="109.5" customHeight="1">
      <c r="A71" s="688"/>
      <c r="B71" s="689"/>
      <c r="C71" s="689"/>
      <c r="D71" s="689"/>
      <c r="E71" s="689"/>
      <c r="F71" s="690"/>
      <c r="H71" s="30"/>
      <c r="J71" s="53"/>
      <c r="K71" s="53"/>
    </row>
    <row r="72" spans="1:6" ht="15" customHeight="1">
      <c r="A72" s="662" t="s">
        <v>509</v>
      </c>
      <c r="B72" s="663"/>
      <c r="C72" s="663"/>
      <c r="D72" s="663"/>
      <c r="E72" s="663"/>
      <c r="F72" s="664"/>
    </row>
    <row r="73" spans="1:6" ht="109.5" customHeight="1">
      <c r="A73" s="691"/>
      <c r="B73" s="692"/>
      <c r="C73" s="692"/>
      <c r="D73" s="692"/>
      <c r="E73" s="692"/>
      <c r="F73" s="693"/>
    </row>
    <row r="74" spans="1:9" ht="109.5" customHeight="1">
      <c r="A74" s="644"/>
      <c r="B74" s="645"/>
      <c r="C74" s="645"/>
      <c r="D74" s="645"/>
      <c r="E74" s="645"/>
      <c r="F74" s="646"/>
      <c r="H74" s="98"/>
      <c r="I74" s="99"/>
    </row>
    <row r="75" spans="1:9" ht="109.5" customHeight="1">
      <c r="A75" s="688"/>
      <c r="B75" s="689"/>
      <c r="C75" s="689"/>
      <c r="D75" s="689"/>
      <c r="E75" s="689"/>
      <c r="F75" s="690"/>
      <c r="H75" s="98"/>
      <c r="I75" s="98"/>
    </row>
    <row r="76" spans="1:9" ht="15" customHeight="1">
      <c r="A76" s="662" t="s">
        <v>0</v>
      </c>
      <c r="B76" s="663"/>
      <c r="C76" s="663"/>
      <c r="D76" s="663"/>
      <c r="E76" s="663"/>
      <c r="F76" s="664"/>
      <c r="H76" s="98"/>
      <c r="I76" s="98"/>
    </row>
    <row r="77" spans="1:9" ht="109.5" customHeight="1">
      <c r="A77" s="691"/>
      <c r="B77" s="692"/>
      <c r="C77" s="692"/>
      <c r="D77" s="692"/>
      <c r="E77" s="692"/>
      <c r="F77" s="693"/>
      <c r="H77" s="98"/>
      <c r="I77" s="98"/>
    </row>
    <row r="78" spans="1:9" ht="109.5" customHeight="1">
      <c r="A78" s="688"/>
      <c r="B78" s="689"/>
      <c r="C78" s="689"/>
      <c r="D78" s="689"/>
      <c r="E78" s="689"/>
      <c r="F78" s="690"/>
      <c r="H78" s="36"/>
      <c r="I78" s="98"/>
    </row>
    <row r="79" spans="1:9" ht="15" customHeight="1">
      <c r="A79" s="24"/>
      <c r="B79" s="24"/>
      <c r="C79" s="24"/>
      <c r="D79" s="24"/>
      <c r="E79" s="24"/>
      <c r="F79" s="20"/>
      <c r="H79" s="36"/>
      <c r="I79" s="98"/>
    </row>
    <row r="80" spans="1:9" ht="30" customHeight="1">
      <c r="A80" s="667" t="s">
        <v>429</v>
      </c>
      <c r="B80" s="652"/>
      <c r="C80" s="652"/>
      <c r="D80" s="652"/>
      <c r="E80" s="652"/>
      <c r="F80" s="653"/>
      <c r="H80" s="98"/>
      <c r="I80" s="98"/>
    </row>
    <row r="81" spans="1:9" ht="37.5" customHeight="1">
      <c r="A81" s="636" t="s">
        <v>430</v>
      </c>
      <c r="B81" s="637"/>
      <c r="C81" s="637"/>
      <c r="D81" s="637"/>
      <c r="E81" s="637"/>
      <c r="F81" s="638"/>
      <c r="H81" s="36"/>
      <c r="I81" s="98"/>
    </row>
    <row r="82" spans="1:9" ht="15">
      <c r="A82" s="100"/>
      <c r="B82" s="100"/>
      <c r="C82" s="100"/>
      <c r="D82" s="100"/>
      <c r="E82" s="100"/>
      <c r="H82" s="36"/>
      <c r="I82" s="98"/>
    </row>
    <row r="83" ht="14.25">
      <c r="I83"/>
    </row>
    <row r="84" ht="14.25">
      <c r="H84"/>
    </row>
    <row r="85" spans="8:9" ht="15">
      <c r="H85" s="34"/>
      <c r="I85"/>
    </row>
    <row r="86" ht="14.25">
      <c r="I86"/>
    </row>
    <row r="87" ht="14.25">
      <c r="I87"/>
    </row>
    <row r="88" spans="8:9" ht="15">
      <c r="H88" s="35"/>
      <c r="I88"/>
    </row>
  </sheetData>
  <sheetProtection password="D947" sheet="1" objects="1" scenarios="1"/>
  <mergeCells count="49">
    <mergeCell ref="B9:E9"/>
    <mergeCell ref="A25:F25"/>
    <mergeCell ref="A20:F20"/>
    <mergeCell ref="B5:D5"/>
    <mergeCell ref="B1:D4"/>
    <mergeCell ref="E5:F5"/>
    <mergeCell ref="A1:A5"/>
    <mergeCell ref="E1:F1"/>
    <mergeCell ref="A36:F36"/>
    <mergeCell ref="A14:A15"/>
    <mergeCell ref="B14:F15"/>
    <mergeCell ref="A16:A17"/>
    <mergeCell ref="A35:F35"/>
    <mergeCell ref="A33:D33"/>
    <mergeCell ref="A30:A31"/>
    <mergeCell ref="B13:D13"/>
    <mergeCell ref="A29:F29"/>
    <mergeCell ref="A26:B26"/>
    <mergeCell ref="C26:D26"/>
    <mergeCell ref="A81:F81"/>
    <mergeCell ref="C22:F22"/>
    <mergeCell ref="C21:F21"/>
    <mergeCell ref="A76:F76"/>
    <mergeCell ref="C24:D24"/>
    <mergeCell ref="A74:F74"/>
    <mergeCell ref="A77:F77"/>
    <mergeCell ref="A61:F61"/>
    <mergeCell ref="A71:F71"/>
    <mergeCell ref="A73:F73"/>
    <mergeCell ref="A80:F80"/>
    <mergeCell ref="A50:B50"/>
    <mergeCell ref="A66:B66"/>
    <mergeCell ref="B67:E67"/>
    <mergeCell ref="A72:F72"/>
    <mergeCell ref="A62:F62"/>
    <mergeCell ref="A63:F63"/>
    <mergeCell ref="A75:F75"/>
    <mergeCell ref="A60:F60"/>
    <mergeCell ref="A53:F53"/>
    <mergeCell ref="B16:F17"/>
    <mergeCell ref="A78:F78"/>
    <mergeCell ref="A70:F70"/>
    <mergeCell ref="A54:F54"/>
    <mergeCell ref="A55:F55"/>
    <mergeCell ref="A56:F56"/>
    <mergeCell ref="A57:F57"/>
    <mergeCell ref="A69:F69"/>
    <mergeCell ref="A68:F68"/>
    <mergeCell ref="A59:F59"/>
  </mergeCells>
  <conditionalFormatting sqref="B19">
    <cfRule type="cellIs" priority="1" dxfId="0" operator="between" stopIfTrue="1">
      <formula>24</formula>
      <formula>48</formula>
    </cfRule>
  </conditionalFormatting>
  <conditionalFormatting sqref="E34">
    <cfRule type="expression" priority="2" dxfId="1" stopIfTrue="1">
      <formula>$E$33="Oui"</formula>
    </cfRule>
  </conditionalFormatting>
  <dataValidations count="8">
    <dataValidation type="list" allowBlank="1" showInputMessage="1" showErrorMessage="1" sqref="C21">
      <formula1>$H$2:$H$5</formula1>
    </dataValidation>
    <dataValidation type="whole" allowBlank="1" showInputMessage="1" showErrorMessage="1" sqref="B48:B49 B28 B51 B32 B34">
      <formula1>24</formula1>
      <formula2>48</formula2>
    </dataValidation>
    <dataValidation type="list" allowBlank="1" showInputMessage="1" showErrorMessage="1" sqref="C24">
      <formula1>$J$2:$J$4</formula1>
    </dataValidation>
    <dataValidation type="list" allowBlank="1" showInputMessage="1" showErrorMessage="1" sqref="C22:F22">
      <formula1>$I$2:$I$8</formula1>
    </dataValidation>
    <dataValidation type="list" allowBlank="1" showInputMessage="1" showErrorMessage="1" sqref="C26:D26">
      <formula1>$K$1:$K$13</formula1>
    </dataValidation>
    <dataValidation allowBlank="1" showInputMessage="1" showErrorMessage="1" sqref="B38:B47"/>
    <dataValidation type="whole" allowBlank="1" showInputMessage="1" showErrorMessage="1" sqref="B19">
      <formula1>18</formula1>
      <formula2>24</formula2>
    </dataValidation>
    <dataValidation type="list" allowBlank="1" showInputMessage="1" showErrorMessage="1" sqref="E33 B11">
      <formula1>$L$1:$L$2</formula1>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4"/>
  <headerFooter alignWithMargins="0">
    <oddFooter>&amp;L&amp;8Emergence-TEC 2009&amp;R&amp;A &amp;P/&amp;N</oddFooter>
  </headerFooter>
  <rowBreaks count="2" manualBreakCount="2">
    <brk id="49" max="255" man="1"/>
    <brk id="64" max="255" man="1"/>
  </rowBreaks>
  <drawing r:id="rId3"/>
  <legacyDrawing r:id="rId2"/>
</worksheet>
</file>

<file path=xl/worksheets/sheet10.xml><?xml version="1.0" encoding="utf-8"?>
<worksheet xmlns="http://schemas.openxmlformats.org/spreadsheetml/2006/main" xmlns:r="http://schemas.openxmlformats.org/officeDocument/2006/relationships">
  <sheetPr codeName="Feuil12">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8</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non</v>
      </c>
      <c r="M7" s="119"/>
      <c r="Q7" s="102" t="s">
        <v>228</v>
      </c>
      <c r="R7" s="214" t="s">
        <v>298</v>
      </c>
      <c r="S7" s="218"/>
      <c r="T7" s="222">
        <v>0.4</v>
      </c>
      <c r="U7" s="224" t="s">
        <v>306</v>
      </c>
      <c r="V7" s="211"/>
    </row>
    <row r="8" spans="1:22" s="102" customFormat="1" ht="15.75" customHeight="1">
      <c r="A8" s="120"/>
      <c r="B8" s="121"/>
      <c r="C8" s="121"/>
      <c r="D8" s="121"/>
      <c r="E8" s="121"/>
      <c r="F8" s="121"/>
      <c r="G8" s="122"/>
      <c r="H8" s="123"/>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B234:M240"/>
    <mergeCell ref="A254:M254"/>
    <mergeCell ref="A255:M255"/>
    <mergeCell ref="J63:K63"/>
    <mergeCell ref="B212:M212"/>
    <mergeCell ref="A243:M243"/>
    <mergeCell ref="B245:E246"/>
    <mergeCell ref="G245:J246"/>
    <mergeCell ref="L246:M247"/>
    <mergeCell ref="B248:C248"/>
    <mergeCell ref="B219:I219"/>
    <mergeCell ref="B221:I221"/>
    <mergeCell ref="B223:I223"/>
    <mergeCell ref="B226:M231"/>
    <mergeCell ref="B206:M206"/>
    <mergeCell ref="B207:M207"/>
    <mergeCell ref="B215:M215"/>
    <mergeCell ref="B217:I217"/>
    <mergeCell ref="B201:G201"/>
    <mergeCell ref="H201:J201"/>
    <mergeCell ref="B202:G202"/>
    <mergeCell ref="H202:J202"/>
    <mergeCell ref="B199:G199"/>
    <mergeCell ref="H199:J199"/>
    <mergeCell ref="B200:G200"/>
    <mergeCell ref="H200:J200"/>
    <mergeCell ref="B197:G197"/>
    <mergeCell ref="H197:J197"/>
    <mergeCell ref="B198:G198"/>
    <mergeCell ref="H198:J198"/>
    <mergeCell ref="B195:G195"/>
    <mergeCell ref="H195:J195"/>
    <mergeCell ref="B196:G196"/>
    <mergeCell ref="H196:J196"/>
    <mergeCell ref="B193:G193"/>
    <mergeCell ref="H193:J193"/>
    <mergeCell ref="B194:G194"/>
    <mergeCell ref="H194:J194"/>
    <mergeCell ref="D188:E188"/>
    <mergeCell ref="J188:K188"/>
    <mergeCell ref="B192:G192"/>
    <mergeCell ref="H192:J192"/>
    <mergeCell ref="C168:I168"/>
    <mergeCell ref="D186:G186"/>
    <mergeCell ref="D187:E187"/>
    <mergeCell ref="J187:K187"/>
    <mergeCell ref="C124:I124"/>
    <mergeCell ref="C161:I161"/>
    <mergeCell ref="C166:I166"/>
    <mergeCell ref="C167:I167"/>
    <mergeCell ref="C146:I146"/>
    <mergeCell ref="C144:I144"/>
    <mergeCell ref="C145:I145"/>
    <mergeCell ref="C147:I147"/>
    <mergeCell ref="C148:I148"/>
    <mergeCell ref="C153:I153"/>
    <mergeCell ref="C122:D122"/>
    <mergeCell ref="E122:I122"/>
    <mergeCell ref="C123:D123"/>
    <mergeCell ref="E123:I123"/>
    <mergeCell ref="C115:D115"/>
    <mergeCell ref="E115:I115"/>
    <mergeCell ref="C116:I116"/>
    <mergeCell ref="C121:D121"/>
    <mergeCell ref="E121:I121"/>
    <mergeCell ref="C113:D113"/>
    <mergeCell ref="E113:I113"/>
    <mergeCell ref="C114:D114"/>
    <mergeCell ref="E114:I114"/>
    <mergeCell ref="C111:D111"/>
    <mergeCell ref="E111:I111"/>
    <mergeCell ref="C112:D112"/>
    <mergeCell ref="E112:I112"/>
    <mergeCell ref="C104:I104"/>
    <mergeCell ref="C109:D109"/>
    <mergeCell ref="E109:I109"/>
    <mergeCell ref="C110:D110"/>
    <mergeCell ref="E110:I110"/>
    <mergeCell ref="C102:D102"/>
    <mergeCell ref="E102:I102"/>
    <mergeCell ref="C103:D103"/>
    <mergeCell ref="E103:I103"/>
    <mergeCell ref="C100:D100"/>
    <mergeCell ref="E100:I100"/>
    <mergeCell ref="C101:D101"/>
    <mergeCell ref="E101:I101"/>
    <mergeCell ref="C98:D98"/>
    <mergeCell ref="E98:I98"/>
    <mergeCell ref="C99:D99"/>
    <mergeCell ref="E99:I99"/>
    <mergeCell ref="C92:H92"/>
    <mergeCell ref="C93:H93"/>
    <mergeCell ref="C97:D97"/>
    <mergeCell ref="E97:I97"/>
    <mergeCell ref="C88:H88"/>
    <mergeCell ref="C89:H89"/>
    <mergeCell ref="C90:H90"/>
    <mergeCell ref="C91:H91"/>
    <mergeCell ref="B82:D82"/>
    <mergeCell ref="F82:G82"/>
    <mergeCell ref="H82:K82"/>
    <mergeCell ref="B86:H86"/>
    <mergeCell ref="B65:C70"/>
    <mergeCell ref="D65:E65"/>
    <mergeCell ref="F65:K65"/>
    <mergeCell ref="D66:E66"/>
    <mergeCell ref="D67:E67"/>
    <mergeCell ref="F67:K67"/>
    <mergeCell ref="D68:E68"/>
    <mergeCell ref="F68:K68"/>
    <mergeCell ref="D69:E69"/>
    <mergeCell ref="H69:K69"/>
    <mergeCell ref="J58:K58"/>
    <mergeCell ref="D63:E63"/>
    <mergeCell ref="F63:H63"/>
    <mergeCell ref="D248:E248"/>
    <mergeCell ref="G248:H248"/>
    <mergeCell ref="I248:K248"/>
    <mergeCell ref="J70:K70"/>
    <mergeCell ref="D75:E75"/>
    <mergeCell ref="F75:H75"/>
    <mergeCell ref="E76:F76"/>
    <mergeCell ref="B53:C58"/>
    <mergeCell ref="D53:E53"/>
    <mergeCell ref="F53:K53"/>
    <mergeCell ref="D54:E54"/>
    <mergeCell ref="D55:E55"/>
    <mergeCell ref="F55:K55"/>
    <mergeCell ref="D56:E56"/>
    <mergeCell ref="F56:K56"/>
    <mergeCell ref="D57:E57"/>
    <mergeCell ref="H57:K57"/>
    <mergeCell ref="B49:D49"/>
    <mergeCell ref="E49:F49"/>
    <mergeCell ref="I49:K49"/>
    <mergeCell ref="H45:I45"/>
    <mergeCell ref="E44:I44"/>
    <mergeCell ref="C41:D41"/>
    <mergeCell ref="E41:G41"/>
    <mergeCell ref="K45:M45"/>
    <mergeCell ref="B39:D39"/>
    <mergeCell ref="E39:H39"/>
    <mergeCell ref="I41:K41"/>
    <mergeCell ref="B43:D43"/>
    <mergeCell ref="E43:J43"/>
    <mergeCell ref="D32:E32"/>
    <mergeCell ref="F32:K32"/>
    <mergeCell ref="J34:K34"/>
    <mergeCell ref="B37:D37"/>
    <mergeCell ref="G37:H37"/>
    <mergeCell ref="D29:E29"/>
    <mergeCell ref="F29:K29"/>
    <mergeCell ref="D30:E30"/>
    <mergeCell ref="D31:E31"/>
    <mergeCell ref="F31:K31"/>
    <mergeCell ref="B14:C19"/>
    <mergeCell ref="D14:E14"/>
    <mergeCell ref="F14:K14"/>
    <mergeCell ref="D15:E15"/>
    <mergeCell ref="D16:E16"/>
    <mergeCell ref="F16:K16"/>
    <mergeCell ref="E77:F77"/>
    <mergeCell ref="H77:K77"/>
    <mergeCell ref="L248:M248"/>
    <mergeCell ref="D17:E17"/>
    <mergeCell ref="F17:K17"/>
    <mergeCell ref="D18:E18"/>
    <mergeCell ref="H18:K18"/>
    <mergeCell ref="J19:K19"/>
    <mergeCell ref="E23:L23"/>
    <mergeCell ref="B24:D24"/>
    <mergeCell ref="B249:E251"/>
    <mergeCell ref="G249:K251"/>
    <mergeCell ref="A1:D1"/>
    <mergeCell ref="G4:K4"/>
    <mergeCell ref="J1:M1"/>
    <mergeCell ref="H7:J7"/>
    <mergeCell ref="L2:M2"/>
    <mergeCell ref="J2:K2"/>
    <mergeCell ref="B12:C12"/>
    <mergeCell ref="B77:C77"/>
    <mergeCell ref="H12:K12"/>
    <mergeCell ref="E12:F12"/>
    <mergeCell ref="E11:F11"/>
    <mergeCell ref="F10:H10"/>
    <mergeCell ref="D10:E10"/>
    <mergeCell ref="E25:H25"/>
    <mergeCell ref="E27:G27"/>
    <mergeCell ref="B23:D23"/>
    <mergeCell ref="D33:E33"/>
    <mergeCell ref="H33:K33"/>
    <mergeCell ref="B25:D25"/>
    <mergeCell ref="E24:G24"/>
    <mergeCell ref="I25:K25"/>
    <mergeCell ref="J27:M27"/>
    <mergeCell ref="B29:C34"/>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N10">
    <cfRule type="cellIs" priority="3" dxfId="3" operator="notEqual" stopIfTrue="1">
      <formula>""""""</formula>
    </cfRule>
  </conditionalFormatting>
  <conditionalFormatting sqref="C166:I168 O166:O168">
    <cfRule type="expression" priority="4" dxfId="1" stopIfTrue="1">
      <formula>$L$25="Coût complet"</formula>
    </cfRule>
  </conditionalFormatting>
  <conditionalFormatting sqref="O161">
    <cfRule type="expression" priority="5" dxfId="1" stopIfTrue="1">
      <formula>$L$25="Coût marginal"</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E209:E210">
      <formula1>#REF!</formula1>
    </dataValidation>
    <dataValidation type="list" allowBlank="1" showInputMessage="1" showErrorMessage="1" sqref="L211 J223 J221 J219 J217 F209:F210">
      <formula1>$O$181:$O$183</formula1>
    </dataValidation>
    <dataValidation type="list" allowBlank="1" showInputMessage="1" showErrorMessage="1" sqref="E37">
      <formula1>$U$2:$U$36</formula1>
    </dataValidation>
    <dataValidation type="list" allowBlank="1" showInputMessage="1" showErrorMessage="1" sqref="H8">
      <formula1>$K$109:$K$110</formula1>
    </dataValidation>
    <dataValidation type="list" allowBlank="1" showInputMessage="1" showErrorMessage="1" sqref="B75 F45 B10 B63">
      <formula1>$P$2:$P$3</formula1>
    </dataValidation>
    <dataValidation type="list" allowBlank="1" showInputMessage="1" showErrorMessage="1" sqref="J10">
      <formula1>$Q$2:$Q$10</formula1>
    </dataValidation>
    <dataValidation type="list" allowBlank="1" showInputMessage="1" showErrorMessage="1" sqref="C121:D123 C109:D115">
      <formula1>$P$109:$P$114</formula1>
    </dataValidation>
    <dataValidation type="list" allowBlank="1" showInputMessage="1" showErrorMessage="1" sqref="C97:C103">
      <formula1>$O$97:$O$102</formula1>
    </dataValidation>
    <dataValidation type="list" allowBlank="1" showInputMessage="1" showErrorMessage="1" sqref="H80 H73 H61">
      <formula1>#REF!</formula1>
    </dataValidation>
    <dataValidation type="list" allowBlank="1" showInputMessage="1" showErrorMessage="1" sqref="E25:H25">
      <formula1>$R$2:$R$9</formula1>
    </dataValidation>
    <dataValidation type="list" allowBlank="1" showInputMessage="1" showErrorMessage="1" sqref="E27:G27">
      <formula1>$R$14:$R$36</formula1>
    </dataValidation>
    <dataValidation type="list" allowBlank="1" showInputMessage="1" showErrorMessage="1" sqref="L25">
      <formula1>$O$2:$O$3</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1" manualBreakCount="1">
    <brk id="178" max="255" man="1"/>
  </rowBreaks>
  <legacyDrawing r:id="rId2"/>
</worksheet>
</file>

<file path=xl/worksheets/sheet11.xml><?xml version="1.0" encoding="utf-8"?>
<worksheet xmlns="http://schemas.openxmlformats.org/spreadsheetml/2006/main" xmlns:r="http://schemas.openxmlformats.org/officeDocument/2006/relationships">
  <sheetPr codeName="Feuil13">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9</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non</v>
      </c>
      <c r="M7" s="119"/>
      <c r="Q7" s="102" t="s">
        <v>228</v>
      </c>
      <c r="R7" s="214" t="s">
        <v>298</v>
      </c>
      <c r="S7" s="218"/>
      <c r="T7" s="222">
        <v>0.4</v>
      </c>
      <c r="U7" s="224" t="s">
        <v>306</v>
      </c>
      <c r="V7" s="211"/>
    </row>
    <row r="8" spans="1:22" s="102" customFormat="1" ht="15.75" customHeight="1">
      <c r="A8" s="120"/>
      <c r="B8" s="121"/>
      <c r="C8" s="121"/>
      <c r="D8" s="121"/>
      <c r="E8" s="121"/>
      <c r="F8" s="121"/>
      <c r="G8" s="122"/>
      <c r="H8" s="123"/>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B234:M240"/>
    <mergeCell ref="A254:M254"/>
    <mergeCell ref="A255:M255"/>
    <mergeCell ref="J63:K63"/>
    <mergeCell ref="B212:M212"/>
    <mergeCell ref="A243:M243"/>
    <mergeCell ref="B245:E246"/>
    <mergeCell ref="G245:J246"/>
    <mergeCell ref="L246:M247"/>
    <mergeCell ref="B248:C248"/>
    <mergeCell ref="B219:I219"/>
    <mergeCell ref="B221:I221"/>
    <mergeCell ref="B223:I223"/>
    <mergeCell ref="B226:M231"/>
    <mergeCell ref="B206:M206"/>
    <mergeCell ref="B207:M207"/>
    <mergeCell ref="B215:M215"/>
    <mergeCell ref="B217:I217"/>
    <mergeCell ref="B201:G201"/>
    <mergeCell ref="H201:J201"/>
    <mergeCell ref="B202:G202"/>
    <mergeCell ref="H202:J202"/>
    <mergeCell ref="B199:G199"/>
    <mergeCell ref="H199:J199"/>
    <mergeCell ref="B200:G200"/>
    <mergeCell ref="H200:J200"/>
    <mergeCell ref="B197:G197"/>
    <mergeCell ref="H197:J197"/>
    <mergeCell ref="B198:G198"/>
    <mergeCell ref="H198:J198"/>
    <mergeCell ref="B195:G195"/>
    <mergeCell ref="H195:J195"/>
    <mergeCell ref="B196:G196"/>
    <mergeCell ref="H196:J196"/>
    <mergeCell ref="B193:G193"/>
    <mergeCell ref="H193:J193"/>
    <mergeCell ref="B194:G194"/>
    <mergeCell ref="H194:J194"/>
    <mergeCell ref="D188:E188"/>
    <mergeCell ref="J188:K188"/>
    <mergeCell ref="B192:G192"/>
    <mergeCell ref="H192:J192"/>
    <mergeCell ref="C168:I168"/>
    <mergeCell ref="D186:G186"/>
    <mergeCell ref="D187:E187"/>
    <mergeCell ref="J187:K187"/>
    <mergeCell ref="C124:I124"/>
    <mergeCell ref="C161:I161"/>
    <mergeCell ref="C166:I166"/>
    <mergeCell ref="C167:I167"/>
    <mergeCell ref="C146:I146"/>
    <mergeCell ref="C144:I144"/>
    <mergeCell ref="C145:I145"/>
    <mergeCell ref="C147:I147"/>
    <mergeCell ref="C148:I148"/>
    <mergeCell ref="C153:I153"/>
    <mergeCell ref="C122:D122"/>
    <mergeCell ref="E122:I122"/>
    <mergeCell ref="C123:D123"/>
    <mergeCell ref="E123:I123"/>
    <mergeCell ref="C115:D115"/>
    <mergeCell ref="E115:I115"/>
    <mergeCell ref="C116:I116"/>
    <mergeCell ref="C121:D121"/>
    <mergeCell ref="E121:I121"/>
    <mergeCell ref="C113:D113"/>
    <mergeCell ref="E113:I113"/>
    <mergeCell ref="C114:D114"/>
    <mergeCell ref="E114:I114"/>
    <mergeCell ref="C111:D111"/>
    <mergeCell ref="E111:I111"/>
    <mergeCell ref="C112:D112"/>
    <mergeCell ref="E112:I112"/>
    <mergeCell ref="C104:I104"/>
    <mergeCell ref="C109:D109"/>
    <mergeCell ref="E109:I109"/>
    <mergeCell ref="C110:D110"/>
    <mergeCell ref="E110:I110"/>
    <mergeCell ref="C102:D102"/>
    <mergeCell ref="E102:I102"/>
    <mergeCell ref="C103:D103"/>
    <mergeCell ref="E103:I103"/>
    <mergeCell ref="C100:D100"/>
    <mergeCell ref="E100:I100"/>
    <mergeCell ref="C101:D101"/>
    <mergeCell ref="E101:I101"/>
    <mergeCell ref="C98:D98"/>
    <mergeCell ref="E98:I98"/>
    <mergeCell ref="C99:D99"/>
    <mergeCell ref="E99:I99"/>
    <mergeCell ref="C92:H92"/>
    <mergeCell ref="C93:H93"/>
    <mergeCell ref="C97:D97"/>
    <mergeCell ref="E97:I97"/>
    <mergeCell ref="C88:H88"/>
    <mergeCell ref="C89:H89"/>
    <mergeCell ref="C90:H90"/>
    <mergeCell ref="C91:H91"/>
    <mergeCell ref="B82:D82"/>
    <mergeCell ref="F82:G82"/>
    <mergeCell ref="H82:K82"/>
    <mergeCell ref="B86:H86"/>
    <mergeCell ref="B65:C70"/>
    <mergeCell ref="D65:E65"/>
    <mergeCell ref="F65:K65"/>
    <mergeCell ref="D66:E66"/>
    <mergeCell ref="D67:E67"/>
    <mergeCell ref="F67:K67"/>
    <mergeCell ref="D68:E68"/>
    <mergeCell ref="F68:K68"/>
    <mergeCell ref="D69:E69"/>
    <mergeCell ref="H69:K69"/>
    <mergeCell ref="J58:K58"/>
    <mergeCell ref="D63:E63"/>
    <mergeCell ref="F63:H63"/>
    <mergeCell ref="D248:E248"/>
    <mergeCell ref="G248:H248"/>
    <mergeCell ref="I248:K248"/>
    <mergeCell ref="J70:K70"/>
    <mergeCell ref="D75:E75"/>
    <mergeCell ref="F75:H75"/>
    <mergeCell ref="E76:F76"/>
    <mergeCell ref="B53:C58"/>
    <mergeCell ref="D53:E53"/>
    <mergeCell ref="F53:K53"/>
    <mergeCell ref="D54:E54"/>
    <mergeCell ref="D55:E55"/>
    <mergeCell ref="F55:K55"/>
    <mergeCell ref="D56:E56"/>
    <mergeCell ref="F56:K56"/>
    <mergeCell ref="D57:E57"/>
    <mergeCell ref="H57:K57"/>
    <mergeCell ref="B49:D49"/>
    <mergeCell ref="E49:F49"/>
    <mergeCell ref="I49:K49"/>
    <mergeCell ref="H45:I45"/>
    <mergeCell ref="E44:I44"/>
    <mergeCell ref="C41:D41"/>
    <mergeCell ref="E41:G41"/>
    <mergeCell ref="K45:M45"/>
    <mergeCell ref="B39:D39"/>
    <mergeCell ref="E39:H39"/>
    <mergeCell ref="I41:K41"/>
    <mergeCell ref="B43:D43"/>
    <mergeCell ref="E43:J43"/>
    <mergeCell ref="D32:E32"/>
    <mergeCell ref="F32:K32"/>
    <mergeCell ref="J34:K34"/>
    <mergeCell ref="B37:D37"/>
    <mergeCell ref="G37:H37"/>
    <mergeCell ref="D29:E29"/>
    <mergeCell ref="F29:K29"/>
    <mergeCell ref="D30:E30"/>
    <mergeCell ref="D31:E31"/>
    <mergeCell ref="F31:K31"/>
    <mergeCell ref="B14:C19"/>
    <mergeCell ref="D14:E14"/>
    <mergeCell ref="F14:K14"/>
    <mergeCell ref="D15:E15"/>
    <mergeCell ref="D16:E16"/>
    <mergeCell ref="F16:K16"/>
    <mergeCell ref="E77:F77"/>
    <mergeCell ref="H77:K77"/>
    <mergeCell ref="L248:M248"/>
    <mergeCell ref="D17:E17"/>
    <mergeCell ref="F17:K17"/>
    <mergeCell ref="D18:E18"/>
    <mergeCell ref="H18:K18"/>
    <mergeCell ref="J19:K19"/>
    <mergeCell ref="E23:L23"/>
    <mergeCell ref="B24:D24"/>
    <mergeCell ref="B249:E251"/>
    <mergeCell ref="G249:K251"/>
    <mergeCell ref="A1:D1"/>
    <mergeCell ref="G4:K4"/>
    <mergeCell ref="J1:M1"/>
    <mergeCell ref="H7:J7"/>
    <mergeCell ref="L2:M2"/>
    <mergeCell ref="J2:K2"/>
    <mergeCell ref="B12:C12"/>
    <mergeCell ref="B77:C77"/>
    <mergeCell ref="H12:K12"/>
    <mergeCell ref="E12:F12"/>
    <mergeCell ref="E11:F11"/>
    <mergeCell ref="F10:H10"/>
    <mergeCell ref="D10:E10"/>
    <mergeCell ref="E25:H25"/>
    <mergeCell ref="E27:G27"/>
    <mergeCell ref="B23:D23"/>
    <mergeCell ref="D33:E33"/>
    <mergeCell ref="H33:K33"/>
    <mergeCell ref="B25:D25"/>
    <mergeCell ref="E24:G24"/>
    <mergeCell ref="I25:K25"/>
    <mergeCell ref="J27:M27"/>
    <mergeCell ref="B29:C34"/>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N10">
    <cfRule type="cellIs" priority="3" dxfId="3" operator="notEqual" stopIfTrue="1">
      <formula>""""""</formula>
    </cfRule>
  </conditionalFormatting>
  <conditionalFormatting sqref="C166:I168 O166:O168">
    <cfRule type="expression" priority="4" dxfId="1" stopIfTrue="1">
      <formula>$L$25="Coût complet"</formula>
    </cfRule>
  </conditionalFormatting>
  <conditionalFormatting sqref="O161">
    <cfRule type="expression" priority="5" dxfId="1" stopIfTrue="1">
      <formula>$L$25="Coût marginal"</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E209:E210">
      <formula1>#REF!</formula1>
    </dataValidation>
    <dataValidation type="list" allowBlank="1" showInputMessage="1" showErrorMessage="1" sqref="L211 J223 J221 J219 J217 F209:F210">
      <formula1>$O$181:$O$183</formula1>
    </dataValidation>
    <dataValidation type="list" allowBlank="1" showInputMessage="1" showErrorMessage="1" sqref="E37">
      <formula1>$U$2:$U$36</formula1>
    </dataValidation>
    <dataValidation type="list" allowBlank="1" showInputMessage="1" showErrorMessage="1" sqref="H8">
      <formula1>$K$109:$K$110</formula1>
    </dataValidation>
    <dataValidation type="list" allowBlank="1" showInputMessage="1" showErrorMessage="1" sqref="B75 F45 B10 B63">
      <formula1>$P$2:$P$3</formula1>
    </dataValidation>
    <dataValidation type="list" allowBlank="1" showInputMessage="1" showErrorMessage="1" sqref="J10">
      <formula1>$Q$2:$Q$10</formula1>
    </dataValidation>
    <dataValidation type="list" allowBlank="1" showInputMessage="1" showErrorMessage="1" sqref="C121:D123 C109:D115">
      <formula1>$P$109:$P$114</formula1>
    </dataValidation>
    <dataValidation type="list" allowBlank="1" showInputMessage="1" showErrorMessage="1" sqref="C97:C103">
      <formula1>$O$97:$O$102</formula1>
    </dataValidation>
    <dataValidation type="list" allowBlank="1" showInputMessage="1" showErrorMessage="1" sqref="H80 H73 H61">
      <formula1>#REF!</formula1>
    </dataValidation>
    <dataValidation type="list" allowBlank="1" showInputMessage="1" showErrorMessage="1" sqref="E25:H25">
      <formula1>$R$2:$R$9</formula1>
    </dataValidation>
    <dataValidation type="list" allowBlank="1" showInputMessage="1" showErrorMessage="1" sqref="E27:G27">
      <formula1>$R$14:$R$36</formula1>
    </dataValidation>
    <dataValidation type="list" allowBlank="1" showInputMessage="1" showErrorMessage="1" sqref="L25">
      <formula1>$O$2:$O$3</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1" manualBreakCount="1">
    <brk id="178" max="255" man="1"/>
  </rowBreaks>
  <legacyDrawing r:id="rId2"/>
</worksheet>
</file>

<file path=xl/worksheets/sheet12.xml><?xml version="1.0" encoding="utf-8"?>
<worksheet xmlns="http://schemas.openxmlformats.org/spreadsheetml/2006/main" xmlns:r="http://schemas.openxmlformats.org/officeDocument/2006/relationships">
  <sheetPr codeName="Feuil14">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10</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non</v>
      </c>
      <c r="M7" s="119"/>
      <c r="Q7" s="102" t="s">
        <v>228</v>
      </c>
      <c r="R7" s="214" t="s">
        <v>298</v>
      </c>
      <c r="S7" s="218"/>
      <c r="T7" s="222">
        <v>0.4</v>
      </c>
      <c r="U7" s="224" t="s">
        <v>306</v>
      </c>
      <c r="V7" s="211"/>
    </row>
    <row r="8" spans="1:22" s="102" customFormat="1" ht="15.75" customHeight="1">
      <c r="A8" s="120"/>
      <c r="B8" s="121"/>
      <c r="C8" s="121"/>
      <c r="D8" s="121"/>
      <c r="E8" s="121"/>
      <c r="F8" s="121"/>
      <c r="G8" s="122"/>
      <c r="H8" s="123"/>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B234:M240"/>
    <mergeCell ref="A254:M254"/>
    <mergeCell ref="A255:M255"/>
    <mergeCell ref="J63:K63"/>
    <mergeCell ref="B212:M212"/>
    <mergeCell ref="A243:M243"/>
    <mergeCell ref="B245:E246"/>
    <mergeCell ref="G245:J246"/>
    <mergeCell ref="L246:M247"/>
    <mergeCell ref="B248:C248"/>
    <mergeCell ref="B219:I219"/>
    <mergeCell ref="B221:I221"/>
    <mergeCell ref="B223:I223"/>
    <mergeCell ref="B226:M231"/>
    <mergeCell ref="B206:M206"/>
    <mergeCell ref="B207:M207"/>
    <mergeCell ref="B215:M215"/>
    <mergeCell ref="B217:I217"/>
    <mergeCell ref="B201:G201"/>
    <mergeCell ref="H201:J201"/>
    <mergeCell ref="B202:G202"/>
    <mergeCell ref="H202:J202"/>
    <mergeCell ref="B199:G199"/>
    <mergeCell ref="H199:J199"/>
    <mergeCell ref="B200:G200"/>
    <mergeCell ref="H200:J200"/>
    <mergeCell ref="B197:G197"/>
    <mergeCell ref="H197:J197"/>
    <mergeCell ref="B198:G198"/>
    <mergeCell ref="H198:J198"/>
    <mergeCell ref="B195:G195"/>
    <mergeCell ref="H195:J195"/>
    <mergeCell ref="B196:G196"/>
    <mergeCell ref="H196:J196"/>
    <mergeCell ref="B193:G193"/>
    <mergeCell ref="H193:J193"/>
    <mergeCell ref="B194:G194"/>
    <mergeCell ref="H194:J194"/>
    <mergeCell ref="D188:E188"/>
    <mergeCell ref="J188:K188"/>
    <mergeCell ref="B192:G192"/>
    <mergeCell ref="H192:J192"/>
    <mergeCell ref="C168:I168"/>
    <mergeCell ref="D186:G186"/>
    <mergeCell ref="D187:E187"/>
    <mergeCell ref="J187:K187"/>
    <mergeCell ref="C124:I124"/>
    <mergeCell ref="C161:I161"/>
    <mergeCell ref="C166:I166"/>
    <mergeCell ref="C167:I167"/>
    <mergeCell ref="C146:I146"/>
    <mergeCell ref="C144:I144"/>
    <mergeCell ref="C145:I145"/>
    <mergeCell ref="C147:I147"/>
    <mergeCell ref="C148:I148"/>
    <mergeCell ref="C153:I153"/>
    <mergeCell ref="C122:D122"/>
    <mergeCell ref="E122:I122"/>
    <mergeCell ref="C123:D123"/>
    <mergeCell ref="E123:I123"/>
    <mergeCell ref="C115:D115"/>
    <mergeCell ref="E115:I115"/>
    <mergeCell ref="C116:I116"/>
    <mergeCell ref="C121:D121"/>
    <mergeCell ref="E121:I121"/>
    <mergeCell ref="C113:D113"/>
    <mergeCell ref="E113:I113"/>
    <mergeCell ref="C114:D114"/>
    <mergeCell ref="E114:I114"/>
    <mergeCell ref="C111:D111"/>
    <mergeCell ref="E111:I111"/>
    <mergeCell ref="C112:D112"/>
    <mergeCell ref="E112:I112"/>
    <mergeCell ref="C104:I104"/>
    <mergeCell ref="C109:D109"/>
    <mergeCell ref="E109:I109"/>
    <mergeCell ref="C110:D110"/>
    <mergeCell ref="E110:I110"/>
    <mergeCell ref="C102:D102"/>
    <mergeCell ref="E102:I102"/>
    <mergeCell ref="C103:D103"/>
    <mergeCell ref="E103:I103"/>
    <mergeCell ref="C100:D100"/>
    <mergeCell ref="E100:I100"/>
    <mergeCell ref="C101:D101"/>
    <mergeCell ref="E101:I101"/>
    <mergeCell ref="C98:D98"/>
    <mergeCell ref="E98:I98"/>
    <mergeCell ref="C99:D99"/>
    <mergeCell ref="E99:I99"/>
    <mergeCell ref="C92:H92"/>
    <mergeCell ref="C93:H93"/>
    <mergeCell ref="C97:D97"/>
    <mergeCell ref="E97:I97"/>
    <mergeCell ref="C88:H88"/>
    <mergeCell ref="C89:H89"/>
    <mergeCell ref="C90:H90"/>
    <mergeCell ref="C91:H91"/>
    <mergeCell ref="B82:D82"/>
    <mergeCell ref="F82:G82"/>
    <mergeCell ref="H82:K82"/>
    <mergeCell ref="B86:H86"/>
    <mergeCell ref="B65:C70"/>
    <mergeCell ref="D65:E65"/>
    <mergeCell ref="F65:K65"/>
    <mergeCell ref="D66:E66"/>
    <mergeCell ref="D67:E67"/>
    <mergeCell ref="F67:K67"/>
    <mergeCell ref="D68:E68"/>
    <mergeCell ref="F68:K68"/>
    <mergeCell ref="D69:E69"/>
    <mergeCell ref="H69:K69"/>
    <mergeCell ref="J58:K58"/>
    <mergeCell ref="D63:E63"/>
    <mergeCell ref="F63:H63"/>
    <mergeCell ref="D248:E248"/>
    <mergeCell ref="G248:H248"/>
    <mergeCell ref="I248:K248"/>
    <mergeCell ref="J70:K70"/>
    <mergeCell ref="D75:E75"/>
    <mergeCell ref="F75:H75"/>
    <mergeCell ref="E76:F76"/>
    <mergeCell ref="B53:C58"/>
    <mergeCell ref="D53:E53"/>
    <mergeCell ref="F53:K53"/>
    <mergeCell ref="D54:E54"/>
    <mergeCell ref="D55:E55"/>
    <mergeCell ref="F55:K55"/>
    <mergeCell ref="D56:E56"/>
    <mergeCell ref="F56:K56"/>
    <mergeCell ref="D57:E57"/>
    <mergeCell ref="H57:K57"/>
    <mergeCell ref="B49:D49"/>
    <mergeCell ref="E49:F49"/>
    <mergeCell ref="I49:K49"/>
    <mergeCell ref="H45:I45"/>
    <mergeCell ref="E44:I44"/>
    <mergeCell ref="C41:D41"/>
    <mergeCell ref="E41:G41"/>
    <mergeCell ref="K45:M45"/>
    <mergeCell ref="B39:D39"/>
    <mergeCell ref="E39:H39"/>
    <mergeCell ref="I41:K41"/>
    <mergeCell ref="B43:D43"/>
    <mergeCell ref="E43:J43"/>
    <mergeCell ref="D32:E32"/>
    <mergeCell ref="F32:K32"/>
    <mergeCell ref="J34:K34"/>
    <mergeCell ref="B37:D37"/>
    <mergeCell ref="G37:H37"/>
    <mergeCell ref="D29:E29"/>
    <mergeCell ref="F29:K29"/>
    <mergeCell ref="D30:E30"/>
    <mergeCell ref="D31:E31"/>
    <mergeCell ref="F31:K31"/>
    <mergeCell ref="B14:C19"/>
    <mergeCell ref="D14:E14"/>
    <mergeCell ref="F14:K14"/>
    <mergeCell ref="D15:E15"/>
    <mergeCell ref="D16:E16"/>
    <mergeCell ref="F16:K16"/>
    <mergeCell ref="E77:F77"/>
    <mergeCell ref="H77:K77"/>
    <mergeCell ref="L248:M248"/>
    <mergeCell ref="D17:E17"/>
    <mergeCell ref="F17:K17"/>
    <mergeCell ref="D18:E18"/>
    <mergeCell ref="H18:K18"/>
    <mergeCell ref="J19:K19"/>
    <mergeCell ref="E23:L23"/>
    <mergeCell ref="B24:D24"/>
    <mergeCell ref="B249:E251"/>
    <mergeCell ref="G249:K251"/>
    <mergeCell ref="A1:D1"/>
    <mergeCell ref="G4:K4"/>
    <mergeCell ref="J1:M1"/>
    <mergeCell ref="H7:J7"/>
    <mergeCell ref="L2:M2"/>
    <mergeCell ref="J2:K2"/>
    <mergeCell ref="B12:C12"/>
    <mergeCell ref="B77:C77"/>
    <mergeCell ref="H12:K12"/>
    <mergeCell ref="E12:F12"/>
    <mergeCell ref="E11:F11"/>
    <mergeCell ref="F10:H10"/>
    <mergeCell ref="D10:E10"/>
    <mergeCell ref="E25:H25"/>
    <mergeCell ref="E27:G27"/>
    <mergeCell ref="B23:D23"/>
    <mergeCell ref="D33:E33"/>
    <mergeCell ref="H33:K33"/>
    <mergeCell ref="B25:D25"/>
    <mergeCell ref="E24:G24"/>
    <mergeCell ref="I25:K25"/>
    <mergeCell ref="J27:M27"/>
    <mergeCell ref="B29:C34"/>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N10">
    <cfRule type="cellIs" priority="3" dxfId="3" operator="notEqual" stopIfTrue="1">
      <formula>""""""</formula>
    </cfRule>
  </conditionalFormatting>
  <conditionalFormatting sqref="C166:I168 O166:O168">
    <cfRule type="expression" priority="4" dxfId="1" stopIfTrue="1">
      <formula>$L$25="Coût complet"</formula>
    </cfRule>
  </conditionalFormatting>
  <conditionalFormatting sqref="O161">
    <cfRule type="expression" priority="5" dxfId="1" stopIfTrue="1">
      <formula>$L$25="Coût marginal"</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E209:E210">
      <formula1>#REF!</formula1>
    </dataValidation>
    <dataValidation type="list" allowBlank="1" showInputMessage="1" showErrorMessage="1" sqref="L211 J223 J221 J219 J217 F209:F210">
      <formula1>$O$181:$O$183</formula1>
    </dataValidation>
    <dataValidation type="list" allowBlank="1" showInputMessage="1" showErrorMessage="1" sqref="E37">
      <formula1>$U$2:$U$36</formula1>
    </dataValidation>
    <dataValidation type="list" allowBlank="1" showInputMessage="1" showErrorMessage="1" sqref="H8">
      <formula1>$K$109:$K$110</formula1>
    </dataValidation>
    <dataValidation type="list" allowBlank="1" showInputMessage="1" showErrorMessage="1" sqref="B75 F45 B10 B63">
      <formula1>$P$2:$P$3</formula1>
    </dataValidation>
    <dataValidation type="list" allowBlank="1" showInputMessage="1" showErrorMessage="1" sqref="J10">
      <formula1>$Q$2:$Q$10</formula1>
    </dataValidation>
    <dataValidation type="list" allowBlank="1" showInputMessage="1" showErrorMessage="1" sqref="C121:D123 C109:D115">
      <formula1>$P$109:$P$114</formula1>
    </dataValidation>
    <dataValidation type="list" allowBlank="1" showInputMessage="1" showErrorMessage="1" sqref="C97:C103">
      <formula1>$O$97:$O$102</formula1>
    </dataValidation>
    <dataValidation type="list" allowBlank="1" showInputMessage="1" showErrorMessage="1" sqref="H80 H73 H61">
      <formula1>#REF!</formula1>
    </dataValidation>
    <dataValidation type="list" allowBlank="1" showInputMessage="1" showErrorMessage="1" sqref="E25:H25">
      <formula1>$R$2:$R$9</formula1>
    </dataValidation>
    <dataValidation type="list" allowBlank="1" showInputMessage="1" showErrorMessage="1" sqref="E27:G27">
      <formula1>$R$14:$R$36</formula1>
    </dataValidation>
    <dataValidation type="list" allowBlank="1" showInputMessage="1" showErrorMessage="1" sqref="L25">
      <formula1>$O$2:$O$3</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1" manualBreakCount="1">
    <brk id="178" max="255" man="1"/>
  </rowBreaks>
  <legacyDrawing r:id="rId2"/>
</worksheet>
</file>

<file path=xl/worksheets/sheet13.xml><?xml version="1.0" encoding="utf-8"?>
<worksheet xmlns="http://schemas.openxmlformats.org/spreadsheetml/2006/main" xmlns:r="http://schemas.openxmlformats.org/officeDocument/2006/relationships">
  <sheetPr codeName="Feuil5">
    <tabColor indexed="13"/>
  </sheetPr>
  <dimension ref="A1:T95"/>
  <sheetViews>
    <sheetView workbookViewId="0" topLeftCell="A1">
      <selection activeCell="A1" sqref="A1:D1"/>
    </sheetView>
  </sheetViews>
  <sheetFormatPr defaultColWidth="11.421875" defaultRowHeight="12.75"/>
  <cols>
    <col min="2" max="2" width="9.57421875" style="0" hidden="1" customWidth="1"/>
    <col min="3" max="3" width="12.140625" style="0" bestFit="1" customWidth="1"/>
    <col min="12" max="12" width="13.140625" style="0" customWidth="1"/>
    <col min="20" max="20" width="12.140625" style="0" customWidth="1"/>
  </cols>
  <sheetData>
    <row r="1" spans="1:14" ht="15">
      <c r="A1" s="876">
        <f>'Fiche Identité'!B13</f>
        <v>0</v>
      </c>
      <c r="B1" s="876"/>
      <c r="C1" s="876"/>
      <c r="D1" s="877"/>
      <c r="E1" s="102"/>
      <c r="F1" s="102"/>
      <c r="G1" s="102"/>
      <c r="H1" s="102"/>
      <c r="I1" s="102"/>
      <c r="J1" s="102"/>
      <c r="K1" s="741" t="s">
        <v>248</v>
      </c>
      <c r="L1" s="742"/>
      <c r="M1" s="742"/>
      <c r="N1" s="743"/>
    </row>
    <row r="2" spans="1:14" ht="12.75">
      <c r="A2" s="102"/>
      <c r="B2" s="102"/>
      <c r="C2" s="102"/>
      <c r="D2" s="102"/>
      <c r="E2" s="102"/>
      <c r="F2" s="102"/>
      <c r="G2" s="102"/>
      <c r="H2" s="102"/>
      <c r="I2" s="102"/>
      <c r="J2" s="102"/>
      <c r="K2" s="749" t="str">
        <f>'Fiche Identité'!E2</f>
        <v>N° de dossier : </v>
      </c>
      <c r="L2" s="750"/>
      <c r="M2" s="893" t="str">
        <f>'Fiche Identité'!F2</f>
        <v>ANR-09-ETEC-00</v>
      </c>
      <c r="N2" s="894"/>
    </row>
    <row r="3" spans="1:14" ht="15">
      <c r="A3" s="102"/>
      <c r="B3" s="102"/>
      <c r="C3" s="102"/>
      <c r="D3" s="102"/>
      <c r="E3" s="102"/>
      <c r="F3" s="102"/>
      <c r="G3" s="102"/>
      <c r="H3" s="102"/>
      <c r="I3" s="102"/>
      <c r="J3" s="102"/>
      <c r="K3" s="233"/>
      <c r="L3" s="151"/>
      <c r="M3" s="234"/>
      <c r="N3" s="235"/>
    </row>
    <row r="4" spans="1:14" ht="23.25">
      <c r="A4" s="102"/>
      <c r="B4" s="102"/>
      <c r="C4" s="102"/>
      <c r="D4" s="102"/>
      <c r="E4" s="899" t="s">
        <v>172</v>
      </c>
      <c r="F4" s="718"/>
      <c r="G4" s="718"/>
      <c r="H4" s="718"/>
      <c r="I4" s="718"/>
      <c r="J4" s="102"/>
      <c r="K4" s="233"/>
      <c r="L4" s="151"/>
      <c r="M4" s="234"/>
      <c r="N4" s="235"/>
    </row>
    <row r="5" spans="1:14" ht="15">
      <c r="A5" s="102"/>
      <c r="B5" s="102"/>
      <c r="C5" s="102"/>
      <c r="D5" s="102"/>
      <c r="E5" s="102"/>
      <c r="F5" s="102"/>
      <c r="G5" s="102"/>
      <c r="H5" s="102"/>
      <c r="I5" s="102"/>
      <c r="J5" s="102"/>
      <c r="K5" s="233"/>
      <c r="L5" s="151"/>
      <c r="M5" s="234"/>
      <c r="N5" s="235"/>
    </row>
    <row r="6" spans="1:14" ht="15">
      <c r="A6" s="102"/>
      <c r="B6" s="102"/>
      <c r="C6" s="102"/>
      <c r="D6" s="102"/>
      <c r="E6" s="102"/>
      <c r="F6" s="102"/>
      <c r="G6" s="102"/>
      <c r="H6" s="102"/>
      <c r="I6" s="102"/>
      <c r="J6" s="102"/>
      <c r="K6" s="233"/>
      <c r="L6" s="151"/>
      <c r="M6" s="234"/>
      <c r="N6" s="235"/>
    </row>
    <row r="7" spans="1:14" ht="15">
      <c r="A7" s="55" t="s">
        <v>272</v>
      </c>
      <c r="B7" s="55"/>
      <c r="C7" s="116"/>
      <c r="D7" s="116"/>
      <c r="E7" s="116"/>
      <c r="F7" s="116"/>
      <c r="G7" s="116"/>
      <c r="H7" s="43"/>
      <c r="I7" s="43"/>
      <c r="J7" s="44"/>
      <c r="K7" s="44"/>
      <c r="L7" s="44"/>
      <c r="M7" s="277"/>
      <c r="N7" s="278"/>
    </row>
    <row r="8" spans="1:14" ht="15">
      <c r="A8" s="102"/>
      <c r="B8" s="102"/>
      <c r="C8" s="102"/>
      <c r="D8" s="102"/>
      <c r="E8" s="102"/>
      <c r="F8" s="102"/>
      <c r="G8" s="102"/>
      <c r="H8" s="102"/>
      <c r="I8" s="102"/>
      <c r="J8" s="102"/>
      <c r="K8" s="102"/>
      <c r="L8" s="102"/>
      <c r="M8" s="234"/>
      <c r="N8" s="235"/>
    </row>
    <row r="9" spans="1:14" ht="12.75">
      <c r="A9" s="102"/>
      <c r="B9" s="102"/>
      <c r="C9" s="903" t="s">
        <v>275</v>
      </c>
      <c r="D9" s="904"/>
      <c r="E9" s="905" t="s">
        <v>273</v>
      </c>
      <c r="F9" s="905"/>
      <c r="G9" s="905"/>
      <c r="H9" s="905"/>
      <c r="I9" s="905"/>
      <c r="J9" s="905"/>
      <c r="K9" s="901"/>
      <c r="L9" s="901"/>
      <c r="M9" s="902"/>
      <c r="N9" s="902"/>
    </row>
    <row r="10" spans="1:14" ht="12.75" hidden="1">
      <c r="A10" s="102"/>
      <c r="B10" s="102"/>
      <c r="C10" s="906" t="s">
        <v>99</v>
      </c>
      <c r="D10" s="907"/>
      <c r="E10" s="908" t="s">
        <v>100</v>
      </c>
      <c r="F10" s="909"/>
      <c r="G10" s="909"/>
      <c r="H10" s="909"/>
      <c r="I10" s="909"/>
      <c r="J10" s="909"/>
      <c r="K10" s="909"/>
      <c r="L10" s="909"/>
      <c r="M10" s="909"/>
      <c r="N10" s="910"/>
    </row>
    <row r="11" spans="1:14" ht="12.75">
      <c r="A11" s="236" t="s">
        <v>208</v>
      </c>
      <c r="B11" s="319" t="s">
        <v>353</v>
      </c>
      <c r="C11" s="881">
        <f ca="1">INDIRECT(CONCATENATE("'",B11,"'!",C$10))</f>
        <v>0</v>
      </c>
      <c r="D11" s="882"/>
      <c r="E11" s="900">
        <f ca="1">INDIRECT(CONCATENATE("'",B11,"'!",E$10))</f>
        <v>0</v>
      </c>
      <c r="F11" s="901"/>
      <c r="G11" s="901"/>
      <c r="H11" s="901"/>
      <c r="I11" s="901"/>
      <c r="J11" s="901"/>
      <c r="K11" s="901"/>
      <c r="L11" s="901"/>
      <c r="M11" s="902"/>
      <c r="N11" s="902"/>
    </row>
    <row r="12" spans="1:14" ht="12.75">
      <c r="A12" s="236" t="s">
        <v>173</v>
      </c>
      <c r="B12" s="319" t="s">
        <v>354</v>
      </c>
      <c r="C12" s="881">
        <f ca="1" t="shared" si="0" ref="C12:C20">INDIRECT(CONCATENATE("'",B12,"'!",C$10))</f>
        <v>0</v>
      </c>
      <c r="D12" s="882"/>
      <c r="E12" s="900">
        <f ca="1" t="shared" si="1" ref="E12:E20">INDIRECT(CONCATENATE("'",B12,"'!",E$10))</f>
        <v>0</v>
      </c>
      <c r="F12" s="901"/>
      <c r="G12" s="901"/>
      <c r="H12" s="901"/>
      <c r="I12" s="901"/>
      <c r="J12" s="901"/>
      <c r="K12" s="901"/>
      <c r="L12" s="901"/>
      <c r="M12" s="902"/>
      <c r="N12" s="902"/>
    </row>
    <row r="13" spans="1:14" ht="12.75">
      <c r="A13" s="236" t="s">
        <v>174</v>
      </c>
      <c r="B13" s="319" t="s">
        <v>355</v>
      </c>
      <c r="C13" s="881">
        <f ca="1" t="shared" si="0"/>
        <v>0</v>
      </c>
      <c r="D13" s="882"/>
      <c r="E13" s="900">
        <f ca="1" t="shared" si="1"/>
        <v>0</v>
      </c>
      <c r="F13" s="901"/>
      <c r="G13" s="901"/>
      <c r="H13" s="901"/>
      <c r="I13" s="901"/>
      <c r="J13" s="901"/>
      <c r="K13" s="901"/>
      <c r="L13" s="901"/>
      <c r="M13" s="902"/>
      <c r="N13" s="902"/>
    </row>
    <row r="14" spans="1:14" ht="12.75">
      <c r="A14" s="236" t="s">
        <v>175</v>
      </c>
      <c r="B14" s="319" t="s">
        <v>356</v>
      </c>
      <c r="C14" s="881">
        <f ca="1" t="shared" si="0"/>
        <v>0</v>
      </c>
      <c r="D14" s="882"/>
      <c r="E14" s="900">
        <f ca="1" t="shared" si="1"/>
        <v>0</v>
      </c>
      <c r="F14" s="901"/>
      <c r="G14" s="901"/>
      <c r="H14" s="901"/>
      <c r="I14" s="901"/>
      <c r="J14" s="901"/>
      <c r="K14" s="901"/>
      <c r="L14" s="901"/>
      <c r="M14" s="902"/>
      <c r="N14" s="902"/>
    </row>
    <row r="15" spans="1:14" ht="12.75">
      <c r="A15" s="236" t="s">
        <v>176</v>
      </c>
      <c r="B15" s="319" t="s">
        <v>357</v>
      </c>
      <c r="C15" s="881">
        <f ca="1" t="shared" si="0"/>
        <v>0</v>
      </c>
      <c r="D15" s="882"/>
      <c r="E15" s="900">
        <f ca="1" t="shared" si="1"/>
        <v>0</v>
      </c>
      <c r="F15" s="901"/>
      <c r="G15" s="901"/>
      <c r="H15" s="901"/>
      <c r="I15" s="901"/>
      <c r="J15" s="901"/>
      <c r="K15" s="901"/>
      <c r="L15" s="901"/>
      <c r="M15" s="902"/>
      <c r="N15" s="902"/>
    </row>
    <row r="16" spans="1:14" ht="12.75">
      <c r="A16" s="236" t="s">
        <v>177</v>
      </c>
      <c r="B16" s="319" t="s">
        <v>358</v>
      </c>
      <c r="C16" s="881">
        <f ca="1" t="shared" si="0"/>
        <v>0</v>
      </c>
      <c r="D16" s="882"/>
      <c r="E16" s="900">
        <f ca="1" t="shared" si="1"/>
        <v>0</v>
      </c>
      <c r="F16" s="901"/>
      <c r="G16" s="901"/>
      <c r="H16" s="901"/>
      <c r="I16" s="901"/>
      <c r="J16" s="901"/>
      <c r="K16" s="901"/>
      <c r="L16" s="901"/>
      <c r="M16" s="902"/>
      <c r="N16" s="902"/>
    </row>
    <row r="17" spans="1:14" ht="12.75">
      <c r="A17" s="236" t="s">
        <v>178</v>
      </c>
      <c r="B17" s="319" t="s">
        <v>359</v>
      </c>
      <c r="C17" s="881">
        <f ca="1" t="shared" si="0"/>
        <v>0</v>
      </c>
      <c r="D17" s="882"/>
      <c r="E17" s="900">
        <f ca="1" t="shared" si="1"/>
        <v>0</v>
      </c>
      <c r="F17" s="901"/>
      <c r="G17" s="901"/>
      <c r="H17" s="901"/>
      <c r="I17" s="901"/>
      <c r="J17" s="901"/>
      <c r="K17" s="901"/>
      <c r="L17" s="901"/>
      <c r="M17" s="902"/>
      <c r="N17" s="902"/>
    </row>
    <row r="18" spans="1:14" ht="12.75">
      <c r="A18" s="236" t="s">
        <v>179</v>
      </c>
      <c r="B18" s="319" t="s">
        <v>360</v>
      </c>
      <c r="C18" s="881">
        <f ca="1" t="shared" si="0"/>
        <v>0</v>
      </c>
      <c r="D18" s="882"/>
      <c r="E18" s="900">
        <f ca="1" t="shared" si="1"/>
        <v>0</v>
      </c>
      <c r="F18" s="901"/>
      <c r="G18" s="901"/>
      <c r="H18" s="901"/>
      <c r="I18" s="901"/>
      <c r="J18" s="901"/>
      <c r="K18" s="901"/>
      <c r="L18" s="901"/>
      <c r="M18" s="902"/>
      <c r="N18" s="902"/>
    </row>
    <row r="19" spans="1:14" ht="12.75">
      <c r="A19" s="236" t="s">
        <v>180</v>
      </c>
      <c r="B19" s="319" t="s">
        <v>361</v>
      </c>
      <c r="C19" s="881">
        <f ca="1" t="shared" si="0"/>
        <v>0</v>
      </c>
      <c r="D19" s="882"/>
      <c r="E19" s="900">
        <f ca="1" t="shared" si="1"/>
        <v>0</v>
      </c>
      <c r="F19" s="901"/>
      <c r="G19" s="901"/>
      <c r="H19" s="901"/>
      <c r="I19" s="901"/>
      <c r="J19" s="901"/>
      <c r="K19" s="901"/>
      <c r="L19" s="901"/>
      <c r="M19" s="902"/>
      <c r="N19" s="902"/>
    </row>
    <row r="20" spans="1:14" ht="12.75">
      <c r="A20" s="236" t="s">
        <v>183</v>
      </c>
      <c r="B20" s="319" t="s">
        <v>362</v>
      </c>
      <c r="C20" s="881">
        <f ca="1" t="shared" si="0"/>
        <v>0</v>
      </c>
      <c r="D20" s="882"/>
      <c r="E20" s="900">
        <f ca="1" t="shared" si="1"/>
        <v>0</v>
      </c>
      <c r="F20" s="901"/>
      <c r="G20" s="901"/>
      <c r="H20" s="901"/>
      <c r="I20" s="901"/>
      <c r="J20" s="901"/>
      <c r="K20" s="901"/>
      <c r="L20" s="901"/>
      <c r="M20" s="902"/>
      <c r="N20" s="902"/>
    </row>
    <row r="21" spans="1:14" ht="15">
      <c r="A21" s="102"/>
      <c r="B21" s="102"/>
      <c r="C21" s="102"/>
      <c r="D21" s="102"/>
      <c r="E21" s="102"/>
      <c r="F21" s="102"/>
      <c r="G21" s="102"/>
      <c r="H21" s="102"/>
      <c r="I21" s="102"/>
      <c r="J21" s="102"/>
      <c r="K21" s="233"/>
      <c r="L21" s="151"/>
      <c r="M21" s="234"/>
      <c r="N21" s="235"/>
    </row>
    <row r="22" spans="1:14" ht="15">
      <c r="A22" s="102"/>
      <c r="B22" s="102"/>
      <c r="C22" s="102"/>
      <c r="D22" s="102"/>
      <c r="E22" s="102"/>
      <c r="F22" s="102"/>
      <c r="G22" s="102"/>
      <c r="H22" s="102"/>
      <c r="I22" s="102"/>
      <c r="J22" s="102"/>
      <c r="K22" s="233"/>
      <c r="L22" s="151"/>
      <c r="M22" s="234"/>
      <c r="N22" s="235"/>
    </row>
    <row r="23" spans="1:14" ht="15">
      <c r="A23" s="102"/>
      <c r="B23" s="102"/>
      <c r="C23" s="102"/>
      <c r="D23" s="102"/>
      <c r="E23" s="102"/>
      <c r="F23" s="102"/>
      <c r="G23" s="102"/>
      <c r="H23" s="102"/>
      <c r="I23" s="102"/>
      <c r="J23" s="102"/>
      <c r="K23" s="233"/>
      <c r="L23" s="151"/>
      <c r="M23" s="234"/>
      <c r="N23" s="235"/>
    </row>
    <row r="24" spans="1:14" ht="15">
      <c r="A24" s="102"/>
      <c r="B24" s="102"/>
      <c r="C24" s="102"/>
      <c r="D24" s="102"/>
      <c r="E24" s="102"/>
      <c r="F24" s="102"/>
      <c r="G24" s="102"/>
      <c r="H24" s="119"/>
      <c r="I24" s="102"/>
      <c r="J24" s="102"/>
      <c r="K24" s="233"/>
      <c r="L24" s="151"/>
      <c r="M24" s="234"/>
      <c r="N24" s="235"/>
    </row>
    <row r="25" spans="1:15" ht="15">
      <c r="A25" s="55" t="s">
        <v>161</v>
      </c>
      <c r="B25" s="55"/>
      <c r="C25" s="116"/>
      <c r="D25" s="116"/>
      <c r="E25" s="116"/>
      <c r="F25" s="116"/>
      <c r="G25" s="116"/>
      <c r="H25" s="43"/>
      <c r="I25" s="43"/>
      <c r="J25" s="44"/>
      <c r="K25" s="44"/>
      <c r="L25" s="44"/>
      <c r="M25" s="44"/>
      <c r="N25" s="279"/>
      <c r="O25" s="56"/>
    </row>
    <row r="26" spans="1:15" ht="12.75">
      <c r="A26" s="102"/>
      <c r="B26" s="102"/>
      <c r="C26" s="130"/>
      <c r="D26" s="130"/>
      <c r="E26" s="134"/>
      <c r="F26" s="133"/>
      <c r="G26" s="133"/>
      <c r="H26" s="135"/>
      <c r="I26" s="102"/>
      <c r="J26" s="102"/>
      <c r="K26" s="102"/>
      <c r="L26" s="102"/>
      <c r="M26" s="102"/>
      <c r="N26" s="119"/>
      <c r="O26" s="56"/>
    </row>
    <row r="27" spans="1:20" ht="12.75" customHeight="1">
      <c r="A27" s="119"/>
      <c r="B27" s="160"/>
      <c r="C27" s="885" t="s">
        <v>271</v>
      </c>
      <c r="D27" s="912" t="s">
        <v>204</v>
      </c>
      <c r="E27" s="913"/>
      <c r="F27" s="913"/>
      <c r="G27" s="913"/>
      <c r="H27" s="913"/>
      <c r="I27" s="914"/>
      <c r="J27" s="888" t="s">
        <v>237</v>
      </c>
      <c r="K27" s="888" t="s">
        <v>162</v>
      </c>
      <c r="L27" s="915" t="s">
        <v>417</v>
      </c>
      <c r="M27" s="898" t="s">
        <v>335</v>
      </c>
      <c r="N27" s="895" t="s">
        <v>167</v>
      </c>
      <c r="O27" s="911" t="s">
        <v>350</v>
      </c>
      <c r="P27" s="918" t="s">
        <v>166</v>
      </c>
      <c r="Q27" s="919" t="s">
        <v>163</v>
      </c>
      <c r="R27" s="920" t="s">
        <v>164</v>
      </c>
      <c r="S27" s="922" t="s">
        <v>168</v>
      </c>
      <c r="T27" s="921" t="s">
        <v>165</v>
      </c>
    </row>
    <row r="28" spans="1:20" ht="35.25" customHeight="1">
      <c r="A28" s="119"/>
      <c r="B28" s="160"/>
      <c r="C28" s="886"/>
      <c r="D28" s="891" t="s">
        <v>205</v>
      </c>
      <c r="E28" s="892"/>
      <c r="F28" s="883" t="s">
        <v>423</v>
      </c>
      <c r="G28" s="884"/>
      <c r="H28" s="883" t="s">
        <v>424</v>
      </c>
      <c r="I28" s="884"/>
      <c r="J28" s="889"/>
      <c r="K28" s="889"/>
      <c r="L28" s="916"/>
      <c r="M28" s="889"/>
      <c r="N28" s="896"/>
      <c r="O28" s="911"/>
      <c r="P28" s="918"/>
      <c r="Q28" s="919"/>
      <c r="R28" s="920"/>
      <c r="S28" s="922"/>
      <c r="T28" s="921"/>
    </row>
    <row r="29" spans="1:20" ht="12.75">
      <c r="A29" s="119"/>
      <c r="B29" s="160"/>
      <c r="C29" s="887"/>
      <c r="D29" s="182" t="s">
        <v>269</v>
      </c>
      <c r="E29" s="183" t="s">
        <v>224</v>
      </c>
      <c r="F29" s="182" t="s">
        <v>269</v>
      </c>
      <c r="G29" s="183" t="s">
        <v>224</v>
      </c>
      <c r="H29" s="182" t="s">
        <v>269</v>
      </c>
      <c r="I29" s="183" t="s">
        <v>224</v>
      </c>
      <c r="J29" s="890"/>
      <c r="K29" s="890"/>
      <c r="L29" s="917"/>
      <c r="M29" s="890"/>
      <c r="N29" s="897"/>
      <c r="O29" s="911"/>
      <c r="P29" s="918"/>
      <c r="Q29" s="919"/>
      <c r="R29" s="920"/>
      <c r="S29" s="922"/>
      <c r="T29" s="921"/>
    </row>
    <row r="30" spans="1:20" ht="12.75" hidden="1">
      <c r="A30" s="321"/>
      <c r="B30" s="164"/>
      <c r="C30" s="317" t="s">
        <v>101</v>
      </c>
      <c r="D30" s="182" t="s">
        <v>116</v>
      </c>
      <c r="E30" s="183" t="s">
        <v>102</v>
      </c>
      <c r="F30" s="182" t="s">
        <v>117</v>
      </c>
      <c r="G30" s="183" t="s">
        <v>103</v>
      </c>
      <c r="H30" s="182" t="s">
        <v>118</v>
      </c>
      <c r="I30" s="183" t="s">
        <v>104</v>
      </c>
      <c r="J30" s="310" t="s">
        <v>105</v>
      </c>
      <c r="K30" s="310" t="s">
        <v>106</v>
      </c>
      <c r="L30" s="310" t="s">
        <v>107</v>
      </c>
      <c r="M30" s="320" t="s">
        <v>108</v>
      </c>
      <c r="N30" s="318" t="s">
        <v>114</v>
      </c>
      <c r="O30" s="316" t="s">
        <v>115</v>
      </c>
      <c r="P30" s="311" t="s">
        <v>113</v>
      </c>
      <c r="Q30" s="312" t="s">
        <v>109</v>
      </c>
      <c r="R30" s="313" t="s">
        <v>112</v>
      </c>
      <c r="S30" s="315" t="s">
        <v>111</v>
      </c>
      <c r="T30" s="314" t="s">
        <v>110</v>
      </c>
    </row>
    <row r="31" spans="1:20" ht="12.75">
      <c r="A31" s="236" t="s">
        <v>208</v>
      </c>
      <c r="B31" s="236" t="str">
        <f>B11</f>
        <v>Part1-Coor</v>
      </c>
      <c r="C31" s="333">
        <f ca="1">INDIRECT(CONCATENATE("'",B31,"'!",C$30))</f>
        <v>0</v>
      </c>
      <c r="D31" s="349">
        <f ca="1">INDIRECT(CONCATENATE("'",B31,"'!",D$30))</f>
        <v>0</v>
      </c>
      <c r="E31" s="333">
        <f ca="1">INDIRECT(CONCATENATE("'",B31,"'!",E$30))</f>
        <v>0</v>
      </c>
      <c r="F31" s="333">
        <f ca="1">INDIRECT(CONCATENATE("'",B31,"'!",F$30))</f>
        <v>0</v>
      </c>
      <c r="G31" s="333">
        <f ca="1">INDIRECT(CONCATENATE("'",B31,"'!",G$30))</f>
        <v>0</v>
      </c>
      <c r="H31" s="333">
        <f ca="1">INDIRECT(CONCATENATE("'",B31,"'!",H$30))</f>
        <v>0</v>
      </c>
      <c r="I31" s="333">
        <f ca="1">INDIRECT(CONCATENATE("'",B31,"'!",I$30))</f>
        <v>0</v>
      </c>
      <c r="J31" s="333">
        <f ca="1">INDIRECT(CONCATENATE("'",B31,"'!",J$30))</f>
        <v>0</v>
      </c>
      <c r="K31" s="333">
        <f ca="1">INDIRECT(CONCATENATE("'",B31,"'!",K$30))</f>
        <v>0</v>
      </c>
      <c r="L31" s="333">
        <f ca="1">INDIRECT(CONCATENATE("'",B31,"'!",L$30))</f>
        <v>0</v>
      </c>
      <c r="M31" s="333">
        <f ca="1">INDIRECT(CONCATENATE("'",B31,"'!",M$30))</f>
        <v>0</v>
      </c>
      <c r="N31" s="339">
        <f>L31+K31+J31+G31+E31+C31+M31+I31</f>
        <v>0</v>
      </c>
      <c r="O31" s="340">
        <f ca="1">INDIRECT(CONCATENATE("'",B31,"'!",O$30))+INDIRECT(CONCATENATE("'",B31,"'!",N$30))</f>
        <v>0</v>
      </c>
      <c r="P31" s="340">
        <f ca="1">INDIRECT(CONCATENATE("'",B31,"'!",P$30))</f>
        <v>0</v>
      </c>
      <c r="Q31" s="341">
        <f ca="1">INDIRECT(CONCATENATE("'",B31,"'!",Q$30))</f>
        <v>0</v>
      </c>
      <c r="R31" s="340">
        <f ca="1">INDIRECT(CONCATENATE("'",B31,"'!",R$30))</f>
        <v>0</v>
      </c>
      <c r="S31" s="342">
        <f ca="1">INDIRECT(CONCATENATE("'",B31,"'!",S$30))</f>
        <v>0</v>
      </c>
      <c r="T31" s="343" t="str">
        <f ca="1">INDIRECT(CONCATENATE("'",B31,"'!",T$30))</f>
        <v>0</v>
      </c>
    </row>
    <row r="32" spans="1:20" ht="12.75">
      <c r="A32" s="236" t="s">
        <v>173</v>
      </c>
      <c r="B32" s="236" t="str">
        <f aca="true" t="shared" si="2" ref="B32:B40">B12</f>
        <v>Part2</v>
      </c>
      <c r="C32" s="333">
        <f ca="1" t="shared" si="3" ref="C32:C40">INDIRECT(CONCATENATE("'",B32,"'!",C$30))</f>
        <v>0</v>
      </c>
      <c r="D32" s="349">
        <f ca="1" t="shared" si="4" ref="D32:D40">INDIRECT(CONCATENATE("'",B32,"'!",D$30))</f>
        <v>0</v>
      </c>
      <c r="E32" s="333">
        <f ca="1" t="shared" si="5" ref="E32:E40">INDIRECT(CONCATENATE("'",B32,"'!",E$30))</f>
        <v>0</v>
      </c>
      <c r="F32" s="333">
        <f ca="1" t="shared" si="6" ref="F32:F40">INDIRECT(CONCATENATE("'",B32,"'!",F$30))</f>
        <v>0</v>
      </c>
      <c r="G32" s="333">
        <f ca="1" t="shared" si="7" ref="G32:G40">INDIRECT(CONCATENATE("'",B32,"'!",G$30))</f>
        <v>0</v>
      </c>
      <c r="H32" s="333">
        <f ca="1" t="shared" si="8" ref="H32:H40">INDIRECT(CONCATENATE("'",B32,"'!",H$30))</f>
        <v>0</v>
      </c>
      <c r="I32" s="333">
        <f ca="1" t="shared" si="9" ref="I32:I40">INDIRECT(CONCATENATE("'",B32,"'!",I$30))</f>
        <v>0</v>
      </c>
      <c r="J32" s="333">
        <f ca="1" t="shared" si="10" ref="J32:J40">INDIRECT(CONCATENATE("'",B32,"'!",J$30))</f>
        <v>0</v>
      </c>
      <c r="K32" s="333">
        <f ca="1" t="shared" si="11" ref="K32:K40">INDIRECT(CONCATENATE("'",B32,"'!",K$30))</f>
        <v>0</v>
      </c>
      <c r="L32" s="333">
        <f ca="1" t="shared" si="12" ref="L32:L40">INDIRECT(CONCATENATE("'",B32,"'!",L$30))</f>
        <v>0</v>
      </c>
      <c r="M32" s="333">
        <f ca="1" t="shared" si="13" ref="M32:M40">INDIRECT(CONCATENATE("'",B32,"'!",M$30))</f>
        <v>0</v>
      </c>
      <c r="N32" s="339">
        <f aca="true" t="shared" si="14" ref="N32:N40">L32+K32+J32+G32+E32+C32+M32+I32</f>
        <v>0</v>
      </c>
      <c r="O32" s="340">
        <f ca="1" t="shared" si="15" ref="O32:O40">INDIRECT(CONCATENATE("'",B32,"'!",O$30))+INDIRECT(CONCATENATE("'",B32,"'!",N$30))</f>
        <v>0</v>
      </c>
      <c r="P32" s="340">
        <f ca="1" t="shared" si="16" ref="P32:P40">INDIRECT(CONCATENATE("'",B32,"'!",P$30))</f>
        <v>0</v>
      </c>
      <c r="Q32" s="341">
        <f ca="1" t="shared" si="17" ref="Q32:Q40">INDIRECT(CONCATENATE("'",B32,"'!",Q$30))</f>
        <v>0</v>
      </c>
      <c r="R32" s="340">
        <f ca="1" t="shared" si="18" ref="R32:R40">INDIRECT(CONCATENATE("'",B32,"'!",R$30))</f>
        <v>0</v>
      </c>
      <c r="S32" s="342">
        <f ca="1" t="shared" si="19" ref="S32:S40">INDIRECT(CONCATENATE("'",B32,"'!",S$30))</f>
        <v>0</v>
      </c>
      <c r="T32" s="343" t="str">
        <f ca="1" t="shared" si="20" ref="T32:T40">INDIRECT(CONCATENATE("'",B32,"'!",T$30))</f>
        <v>0</v>
      </c>
    </row>
    <row r="33" spans="1:20" ht="12.75">
      <c r="A33" s="236" t="s">
        <v>174</v>
      </c>
      <c r="B33" s="236" t="str">
        <f t="shared" si="2"/>
        <v>Part3</v>
      </c>
      <c r="C33" s="333">
        <f ca="1" t="shared" si="3"/>
        <v>0</v>
      </c>
      <c r="D33" s="349">
        <f ca="1" t="shared" si="4"/>
        <v>0</v>
      </c>
      <c r="E33" s="333">
        <f ca="1" t="shared" si="5"/>
        <v>0</v>
      </c>
      <c r="F33" s="333">
        <f ca="1" t="shared" si="6"/>
        <v>0</v>
      </c>
      <c r="G33" s="333">
        <f ca="1" t="shared" si="7"/>
        <v>0</v>
      </c>
      <c r="H33" s="333">
        <f ca="1" t="shared" si="8"/>
        <v>0</v>
      </c>
      <c r="I33" s="333">
        <f ca="1" t="shared" si="9"/>
        <v>0</v>
      </c>
      <c r="J33" s="333">
        <f ca="1" t="shared" si="10"/>
        <v>0</v>
      </c>
      <c r="K33" s="333">
        <f ca="1" t="shared" si="11"/>
        <v>0</v>
      </c>
      <c r="L33" s="333">
        <f ca="1" t="shared" si="12"/>
        <v>0</v>
      </c>
      <c r="M33" s="333">
        <f ca="1" t="shared" si="13"/>
        <v>0</v>
      </c>
      <c r="N33" s="339">
        <f t="shared" si="14"/>
        <v>0</v>
      </c>
      <c r="O33" s="340">
        <f ca="1" t="shared" si="15"/>
        <v>0</v>
      </c>
      <c r="P33" s="340">
        <f ca="1" t="shared" si="16"/>
        <v>0</v>
      </c>
      <c r="Q33" s="341">
        <f ca="1" t="shared" si="17"/>
        <v>0</v>
      </c>
      <c r="R33" s="340">
        <f ca="1" t="shared" si="18"/>
        <v>0</v>
      </c>
      <c r="S33" s="342">
        <f ca="1" t="shared" si="19"/>
        <v>0</v>
      </c>
      <c r="T33" s="343" t="str">
        <f ca="1" t="shared" si="20"/>
        <v>0</v>
      </c>
    </row>
    <row r="34" spans="1:20" ht="12.75">
      <c r="A34" s="236" t="s">
        <v>175</v>
      </c>
      <c r="B34" s="236" t="str">
        <f t="shared" si="2"/>
        <v>Part4</v>
      </c>
      <c r="C34" s="333">
        <f ca="1" t="shared" si="3"/>
        <v>0</v>
      </c>
      <c r="D34" s="349">
        <f ca="1" t="shared" si="4"/>
        <v>0</v>
      </c>
      <c r="E34" s="333">
        <f ca="1" t="shared" si="5"/>
        <v>0</v>
      </c>
      <c r="F34" s="333">
        <f ca="1" t="shared" si="6"/>
        <v>0</v>
      </c>
      <c r="G34" s="333">
        <f ca="1" t="shared" si="7"/>
        <v>0</v>
      </c>
      <c r="H34" s="333">
        <f ca="1" t="shared" si="8"/>
        <v>0</v>
      </c>
      <c r="I34" s="333">
        <f ca="1" t="shared" si="9"/>
        <v>0</v>
      </c>
      <c r="J34" s="333">
        <f ca="1" t="shared" si="10"/>
        <v>0</v>
      </c>
      <c r="K34" s="333">
        <f ca="1" t="shared" si="11"/>
        <v>0</v>
      </c>
      <c r="L34" s="333">
        <f ca="1" t="shared" si="12"/>
        <v>0</v>
      </c>
      <c r="M34" s="333">
        <f ca="1" t="shared" si="13"/>
        <v>0</v>
      </c>
      <c r="N34" s="339">
        <f t="shared" si="14"/>
        <v>0</v>
      </c>
      <c r="O34" s="340">
        <f ca="1" t="shared" si="15"/>
        <v>0</v>
      </c>
      <c r="P34" s="340">
        <f ca="1" t="shared" si="16"/>
        <v>0</v>
      </c>
      <c r="Q34" s="341">
        <f ca="1" t="shared" si="17"/>
        <v>0</v>
      </c>
      <c r="R34" s="340">
        <f ca="1" t="shared" si="18"/>
        <v>0</v>
      </c>
      <c r="S34" s="342">
        <f ca="1" t="shared" si="19"/>
        <v>0</v>
      </c>
      <c r="T34" s="343" t="str">
        <f ca="1" t="shared" si="20"/>
        <v>0</v>
      </c>
    </row>
    <row r="35" spans="1:20" ht="12.75">
      <c r="A35" s="236" t="s">
        <v>176</v>
      </c>
      <c r="B35" s="236" t="str">
        <f t="shared" si="2"/>
        <v>Part5</v>
      </c>
      <c r="C35" s="333">
        <f ca="1" t="shared" si="3"/>
        <v>0</v>
      </c>
      <c r="D35" s="349">
        <f ca="1" t="shared" si="4"/>
        <v>0</v>
      </c>
      <c r="E35" s="333">
        <f ca="1" t="shared" si="5"/>
        <v>0</v>
      </c>
      <c r="F35" s="333">
        <f ca="1" t="shared" si="6"/>
        <v>0</v>
      </c>
      <c r="G35" s="333">
        <f ca="1" t="shared" si="7"/>
        <v>0</v>
      </c>
      <c r="H35" s="333">
        <f ca="1" t="shared" si="8"/>
        <v>0</v>
      </c>
      <c r="I35" s="333">
        <f ca="1" t="shared" si="9"/>
        <v>0</v>
      </c>
      <c r="J35" s="333">
        <f ca="1" t="shared" si="10"/>
        <v>0</v>
      </c>
      <c r="K35" s="333">
        <f ca="1" t="shared" si="11"/>
        <v>0</v>
      </c>
      <c r="L35" s="333">
        <f ca="1" t="shared" si="12"/>
        <v>0</v>
      </c>
      <c r="M35" s="333">
        <f ca="1" t="shared" si="13"/>
        <v>0</v>
      </c>
      <c r="N35" s="339">
        <f t="shared" si="14"/>
        <v>0</v>
      </c>
      <c r="O35" s="340">
        <f ca="1" t="shared" si="15"/>
        <v>0</v>
      </c>
      <c r="P35" s="340">
        <f ca="1" t="shared" si="16"/>
        <v>0</v>
      </c>
      <c r="Q35" s="341">
        <f ca="1" t="shared" si="17"/>
        <v>0</v>
      </c>
      <c r="R35" s="340">
        <f ca="1" t="shared" si="18"/>
        <v>0</v>
      </c>
      <c r="S35" s="342">
        <f ca="1" t="shared" si="19"/>
        <v>0</v>
      </c>
      <c r="T35" s="343" t="str">
        <f ca="1" t="shared" si="20"/>
        <v>0</v>
      </c>
    </row>
    <row r="36" spans="1:20" ht="12.75">
      <c r="A36" s="236" t="s">
        <v>177</v>
      </c>
      <c r="B36" s="236" t="str">
        <f t="shared" si="2"/>
        <v>Part6</v>
      </c>
      <c r="C36" s="333">
        <f ca="1" t="shared" si="3"/>
        <v>0</v>
      </c>
      <c r="D36" s="349">
        <f ca="1" t="shared" si="4"/>
        <v>0</v>
      </c>
      <c r="E36" s="333">
        <f ca="1" t="shared" si="5"/>
        <v>0</v>
      </c>
      <c r="F36" s="333">
        <f ca="1" t="shared" si="6"/>
        <v>0</v>
      </c>
      <c r="G36" s="333">
        <f ca="1" t="shared" si="7"/>
        <v>0</v>
      </c>
      <c r="H36" s="333">
        <f ca="1" t="shared" si="8"/>
        <v>0</v>
      </c>
      <c r="I36" s="333">
        <f ca="1" t="shared" si="9"/>
        <v>0</v>
      </c>
      <c r="J36" s="333">
        <f ca="1" t="shared" si="10"/>
        <v>0</v>
      </c>
      <c r="K36" s="333">
        <f ca="1" t="shared" si="11"/>
        <v>0</v>
      </c>
      <c r="L36" s="333">
        <f ca="1" t="shared" si="12"/>
        <v>0</v>
      </c>
      <c r="M36" s="333">
        <f ca="1" t="shared" si="13"/>
        <v>0</v>
      </c>
      <c r="N36" s="339">
        <f t="shared" si="14"/>
        <v>0</v>
      </c>
      <c r="O36" s="340">
        <f ca="1" t="shared" si="15"/>
        <v>0</v>
      </c>
      <c r="P36" s="340">
        <f ca="1" t="shared" si="16"/>
        <v>0</v>
      </c>
      <c r="Q36" s="341">
        <f ca="1" t="shared" si="17"/>
        <v>0</v>
      </c>
      <c r="R36" s="340">
        <f ca="1" t="shared" si="18"/>
        <v>0</v>
      </c>
      <c r="S36" s="342">
        <f ca="1" t="shared" si="19"/>
        <v>0</v>
      </c>
      <c r="T36" s="343" t="str">
        <f ca="1" t="shared" si="20"/>
        <v>0</v>
      </c>
    </row>
    <row r="37" spans="1:20" ht="12.75">
      <c r="A37" s="236" t="s">
        <v>178</v>
      </c>
      <c r="B37" s="236" t="str">
        <f t="shared" si="2"/>
        <v>Part7</v>
      </c>
      <c r="C37" s="333">
        <f ca="1" t="shared" si="3"/>
        <v>0</v>
      </c>
      <c r="D37" s="349">
        <f ca="1" t="shared" si="4"/>
        <v>0</v>
      </c>
      <c r="E37" s="333">
        <f ca="1" t="shared" si="5"/>
        <v>0</v>
      </c>
      <c r="F37" s="333">
        <f ca="1" t="shared" si="6"/>
        <v>0</v>
      </c>
      <c r="G37" s="333">
        <f ca="1" t="shared" si="7"/>
        <v>0</v>
      </c>
      <c r="H37" s="333">
        <f ca="1" t="shared" si="8"/>
        <v>0</v>
      </c>
      <c r="I37" s="333">
        <f ca="1" t="shared" si="9"/>
        <v>0</v>
      </c>
      <c r="J37" s="333">
        <f ca="1" t="shared" si="10"/>
        <v>0</v>
      </c>
      <c r="K37" s="333">
        <f ca="1" t="shared" si="11"/>
        <v>0</v>
      </c>
      <c r="L37" s="333">
        <f ca="1" t="shared" si="12"/>
        <v>0</v>
      </c>
      <c r="M37" s="333">
        <f ca="1" t="shared" si="13"/>
        <v>0</v>
      </c>
      <c r="N37" s="339">
        <f t="shared" si="14"/>
        <v>0</v>
      </c>
      <c r="O37" s="340">
        <f ca="1" t="shared" si="15"/>
        <v>0</v>
      </c>
      <c r="P37" s="340">
        <f ca="1" t="shared" si="16"/>
        <v>0</v>
      </c>
      <c r="Q37" s="341">
        <f ca="1" t="shared" si="17"/>
        <v>0</v>
      </c>
      <c r="R37" s="340">
        <f ca="1" t="shared" si="18"/>
        <v>0</v>
      </c>
      <c r="S37" s="342">
        <f ca="1" t="shared" si="19"/>
        <v>0</v>
      </c>
      <c r="T37" s="343" t="str">
        <f ca="1" t="shared" si="20"/>
        <v>0</v>
      </c>
    </row>
    <row r="38" spans="1:20" ht="12.75">
      <c r="A38" s="236" t="s">
        <v>179</v>
      </c>
      <c r="B38" s="236" t="str">
        <f t="shared" si="2"/>
        <v>Part8</v>
      </c>
      <c r="C38" s="333">
        <f ca="1" t="shared" si="3"/>
        <v>0</v>
      </c>
      <c r="D38" s="349">
        <f ca="1" t="shared" si="4"/>
        <v>0</v>
      </c>
      <c r="E38" s="333">
        <f ca="1" t="shared" si="5"/>
        <v>0</v>
      </c>
      <c r="F38" s="333">
        <f ca="1" t="shared" si="6"/>
        <v>0</v>
      </c>
      <c r="G38" s="333">
        <f ca="1" t="shared" si="7"/>
        <v>0</v>
      </c>
      <c r="H38" s="333">
        <f ca="1" t="shared" si="8"/>
        <v>0</v>
      </c>
      <c r="I38" s="333">
        <f ca="1" t="shared" si="9"/>
        <v>0</v>
      </c>
      <c r="J38" s="333">
        <f ca="1" t="shared" si="10"/>
        <v>0</v>
      </c>
      <c r="K38" s="333">
        <f ca="1" t="shared" si="11"/>
        <v>0</v>
      </c>
      <c r="L38" s="333">
        <f ca="1" t="shared" si="12"/>
        <v>0</v>
      </c>
      <c r="M38" s="333">
        <f ca="1" t="shared" si="13"/>
        <v>0</v>
      </c>
      <c r="N38" s="339">
        <f t="shared" si="14"/>
        <v>0</v>
      </c>
      <c r="O38" s="340">
        <f ca="1" t="shared" si="15"/>
        <v>0</v>
      </c>
      <c r="P38" s="340">
        <f ca="1" t="shared" si="16"/>
        <v>0</v>
      </c>
      <c r="Q38" s="341">
        <f ca="1" t="shared" si="17"/>
        <v>0</v>
      </c>
      <c r="R38" s="340">
        <f ca="1" t="shared" si="18"/>
        <v>0</v>
      </c>
      <c r="S38" s="342">
        <f ca="1" t="shared" si="19"/>
        <v>0</v>
      </c>
      <c r="T38" s="343" t="str">
        <f ca="1" t="shared" si="20"/>
        <v>0</v>
      </c>
    </row>
    <row r="39" spans="1:20" ht="12.75">
      <c r="A39" s="236" t="s">
        <v>180</v>
      </c>
      <c r="B39" s="236" t="str">
        <f t="shared" si="2"/>
        <v>Part9</v>
      </c>
      <c r="C39" s="333">
        <f ca="1" t="shared" si="3"/>
        <v>0</v>
      </c>
      <c r="D39" s="349">
        <f ca="1" t="shared" si="4"/>
        <v>0</v>
      </c>
      <c r="E39" s="333">
        <f ca="1" t="shared" si="5"/>
        <v>0</v>
      </c>
      <c r="F39" s="333">
        <f ca="1" t="shared" si="6"/>
        <v>0</v>
      </c>
      <c r="G39" s="333">
        <f ca="1" t="shared" si="7"/>
        <v>0</v>
      </c>
      <c r="H39" s="333">
        <f ca="1" t="shared" si="8"/>
        <v>0</v>
      </c>
      <c r="I39" s="333">
        <f ca="1" t="shared" si="9"/>
        <v>0</v>
      </c>
      <c r="J39" s="333">
        <f ca="1" t="shared" si="10"/>
        <v>0</v>
      </c>
      <c r="K39" s="333">
        <f ca="1" t="shared" si="11"/>
        <v>0</v>
      </c>
      <c r="L39" s="333">
        <f ca="1" t="shared" si="12"/>
        <v>0</v>
      </c>
      <c r="M39" s="333">
        <f ca="1" t="shared" si="13"/>
        <v>0</v>
      </c>
      <c r="N39" s="339">
        <f t="shared" si="14"/>
        <v>0</v>
      </c>
      <c r="O39" s="340">
        <f ca="1" t="shared" si="15"/>
        <v>0</v>
      </c>
      <c r="P39" s="340">
        <f ca="1" t="shared" si="16"/>
        <v>0</v>
      </c>
      <c r="Q39" s="341">
        <f ca="1" t="shared" si="17"/>
        <v>0</v>
      </c>
      <c r="R39" s="340">
        <f ca="1" t="shared" si="18"/>
        <v>0</v>
      </c>
      <c r="S39" s="342">
        <f ca="1" t="shared" si="19"/>
        <v>0</v>
      </c>
      <c r="T39" s="343" t="str">
        <f ca="1" t="shared" si="20"/>
        <v>0</v>
      </c>
    </row>
    <row r="40" spans="1:20" ht="13.5" thickBot="1">
      <c r="A40" s="236" t="s">
        <v>183</v>
      </c>
      <c r="B40" s="236" t="str">
        <f t="shared" si="2"/>
        <v>Part10</v>
      </c>
      <c r="C40" s="333">
        <f ca="1" t="shared" si="3"/>
        <v>0</v>
      </c>
      <c r="D40" s="349">
        <f ca="1" t="shared" si="4"/>
        <v>0</v>
      </c>
      <c r="E40" s="333">
        <f ca="1" t="shared" si="5"/>
        <v>0</v>
      </c>
      <c r="F40" s="333">
        <f ca="1" t="shared" si="6"/>
        <v>0</v>
      </c>
      <c r="G40" s="333">
        <f ca="1" t="shared" si="7"/>
        <v>0</v>
      </c>
      <c r="H40" s="333">
        <f ca="1" t="shared" si="8"/>
        <v>0</v>
      </c>
      <c r="I40" s="333">
        <f ca="1" t="shared" si="9"/>
        <v>0</v>
      </c>
      <c r="J40" s="333">
        <f ca="1" t="shared" si="10"/>
        <v>0</v>
      </c>
      <c r="K40" s="333">
        <f ca="1" t="shared" si="11"/>
        <v>0</v>
      </c>
      <c r="L40" s="333">
        <f ca="1" t="shared" si="12"/>
        <v>0</v>
      </c>
      <c r="M40" s="333">
        <f ca="1" t="shared" si="13"/>
        <v>0</v>
      </c>
      <c r="N40" s="339">
        <f t="shared" si="14"/>
        <v>0</v>
      </c>
      <c r="O40" s="340">
        <f ca="1" t="shared" si="15"/>
        <v>0</v>
      </c>
      <c r="P40" s="340">
        <f ca="1" t="shared" si="16"/>
        <v>0</v>
      </c>
      <c r="Q40" s="341">
        <f ca="1" t="shared" si="17"/>
        <v>0</v>
      </c>
      <c r="R40" s="340">
        <f ca="1" t="shared" si="18"/>
        <v>0</v>
      </c>
      <c r="S40" s="342">
        <f ca="1" t="shared" si="19"/>
        <v>0</v>
      </c>
      <c r="T40" s="343" t="str">
        <f ca="1" t="shared" si="20"/>
        <v>0</v>
      </c>
    </row>
    <row r="41" spans="1:20" ht="13.5" thickTop="1">
      <c r="A41" s="237" t="s">
        <v>238</v>
      </c>
      <c r="B41" s="237"/>
      <c r="C41" s="334">
        <f>SUM(C31:C40)</f>
        <v>0</v>
      </c>
      <c r="D41" s="335">
        <f aca="true" t="shared" si="21" ref="D41:M41">SUM(D31:D40)</f>
        <v>0</v>
      </c>
      <c r="E41" s="334">
        <f t="shared" si="21"/>
        <v>0</v>
      </c>
      <c r="F41" s="335">
        <f t="shared" si="21"/>
        <v>0</v>
      </c>
      <c r="G41" s="336">
        <f t="shared" si="21"/>
        <v>0</v>
      </c>
      <c r="H41" s="337">
        <f>SUM(H31:H40)</f>
        <v>0</v>
      </c>
      <c r="I41" s="336">
        <f>SUM(I31:I40)</f>
        <v>0</v>
      </c>
      <c r="J41" s="336">
        <f t="shared" si="21"/>
        <v>0</v>
      </c>
      <c r="K41" s="336">
        <f t="shared" si="21"/>
        <v>0</v>
      </c>
      <c r="L41" s="336">
        <f t="shared" si="21"/>
        <v>0</v>
      </c>
      <c r="M41" s="336">
        <f t="shared" si="21"/>
        <v>0</v>
      </c>
      <c r="N41" s="338">
        <f>SUM(N31:N40)</f>
        <v>0</v>
      </c>
      <c r="O41" s="344">
        <f>SUM(O31:O40)</f>
        <v>0</v>
      </c>
      <c r="P41" s="345">
        <f>SUM(P31:P40)</f>
        <v>0</v>
      </c>
      <c r="Q41" s="346">
        <f>SUM(Q31:Q40)</f>
        <v>0</v>
      </c>
      <c r="R41" s="344">
        <f>SUM(R31:R40)</f>
        <v>0</v>
      </c>
      <c r="S41" s="347" t="e">
        <f>T41/R41</f>
        <v>#DIV/0!</v>
      </c>
      <c r="T41" s="348">
        <f>SUM(T31:T40)</f>
        <v>0</v>
      </c>
    </row>
    <row r="42" spans="1:14" ht="12.75">
      <c r="A42" s="102"/>
      <c r="B42" s="102"/>
      <c r="C42" s="102"/>
      <c r="D42" s="102"/>
      <c r="E42" s="102"/>
      <c r="F42" s="102"/>
      <c r="G42" s="102"/>
      <c r="H42" s="119"/>
      <c r="I42" s="102"/>
      <c r="J42" s="102"/>
      <c r="K42" s="102"/>
      <c r="L42" s="102"/>
      <c r="M42" s="102"/>
      <c r="N42" s="102"/>
    </row>
    <row r="43" spans="1:14" ht="12.75">
      <c r="A43" s="102"/>
      <c r="B43" s="102"/>
      <c r="C43" s="102"/>
      <c r="D43" s="102"/>
      <c r="E43" s="102"/>
      <c r="F43" s="102"/>
      <c r="G43" s="102"/>
      <c r="H43" s="119"/>
      <c r="I43" s="102"/>
      <c r="J43" s="102"/>
      <c r="K43" s="102"/>
      <c r="L43" s="102"/>
      <c r="M43" s="102"/>
      <c r="N43" s="102"/>
    </row>
    <row r="44" spans="1:14" ht="15" hidden="1">
      <c r="A44" s="282">
        <f>A1</f>
        <v>0</v>
      </c>
      <c r="B44" s="282"/>
      <c r="C44" s="102"/>
      <c r="D44" s="102"/>
      <c r="E44" s="102"/>
      <c r="F44" s="102"/>
      <c r="G44" s="102"/>
      <c r="H44" s="119"/>
      <c r="I44" s="102"/>
      <c r="J44" s="102"/>
      <c r="K44" s="102"/>
      <c r="L44" s="102"/>
      <c r="M44" s="102"/>
      <c r="N44" s="102"/>
    </row>
    <row r="45" spans="1:14" ht="12.75" hidden="1">
      <c r="A45" s="102"/>
      <c r="B45" s="102"/>
      <c r="C45" s="102"/>
      <c r="D45" s="102"/>
      <c r="E45" s="102"/>
      <c r="F45" s="102"/>
      <c r="G45" s="102"/>
      <c r="H45" s="119"/>
      <c r="I45" s="102"/>
      <c r="J45" s="102"/>
      <c r="K45" s="102"/>
      <c r="L45" s="102"/>
      <c r="M45" s="102"/>
      <c r="N45" s="102"/>
    </row>
    <row r="46" spans="1:14" ht="12.75" hidden="1">
      <c r="A46" s="102"/>
      <c r="B46" s="102"/>
      <c r="C46" s="102"/>
      <c r="D46" s="102"/>
      <c r="E46" s="102"/>
      <c r="F46" s="102"/>
      <c r="G46" s="102"/>
      <c r="H46" s="119"/>
      <c r="I46" s="102"/>
      <c r="J46" s="102"/>
      <c r="K46" s="102"/>
      <c r="L46" s="102"/>
      <c r="M46" s="102"/>
      <c r="N46" s="102"/>
    </row>
    <row r="47" spans="1:14" ht="15" hidden="1">
      <c r="A47" s="55" t="s">
        <v>247</v>
      </c>
      <c r="B47" s="55"/>
      <c r="C47" s="116"/>
      <c r="D47" s="116"/>
      <c r="E47" s="116"/>
      <c r="F47" s="116"/>
      <c r="G47" s="116"/>
      <c r="H47" s="43"/>
      <c r="I47" s="43"/>
      <c r="J47" s="44"/>
      <c r="K47" s="44"/>
      <c r="L47" s="44"/>
      <c r="M47" s="44"/>
      <c r="N47" s="279"/>
    </row>
    <row r="48" spans="1:14" ht="12.75" hidden="1">
      <c r="A48" s="102"/>
      <c r="B48" s="102"/>
      <c r="C48" s="102"/>
      <c r="D48" s="102"/>
      <c r="E48" s="102"/>
      <c r="F48" s="102"/>
      <c r="G48" s="102"/>
      <c r="H48" s="102"/>
      <c r="I48" s="102"/>
      <c r="J48" s="102"/>
      <c r="K48" s="102"/>
      <c r="L48" s="102"/>
      <c r="M48" s="102"/>
      <c r="N48" s="102"/>
    </row>
    <row r="49" spans="1:14" ht="15" hidden="1">
      <c r="A49" s="102"/>
      <c r="B49" s="102"/>
      <c r="C49" s="878" t="s">
        <v>426</v>
      </c>
      <c r="D49" s="879"/>
      <c r="E49" s="879"/>
      <c r="F49" s="879"/>
      <c r="G49" s="879"/>
      <c r="H49" s="879"/>
      <c r="I49" s="879"/>
      <c r="J49" s="879"/>
      <c r="K49" s="879"/>
      <c r="L49" s="880"/>
      <c r="M49" s="102"/>
      <c r="N49" s="102"/>
    </row>
    <row r="50" spans="1:14" ht="12.75" hidden="1">
      <c r="A50" s="102"/>
      <c r="B50" s="102"/>
      <c r="C50" s="281" t="s">
        <v>268</v>
      </c>
      <c r="D50" s="281" t="s">
        <v>206</v>
      </c>
      <c r="E50" s="281" t="s">
        <v>207</v>
      </c>
      <c r="F50" s="281" t="s">
        <v>217</v>
      </c>
      <c r="G50" s="281" t="s">
        <v>218</v>
      </c>
      <c r="H50" s="281" t="s">
        <v>219</v>
      </c>
      <c r="I50" s="281" t="s">
        <v>220</v>
      </c>
      <c r="J50" s="281" t="s">
        <v>221</v>
      </c>
      <c r="K50" s="281" t="s">
        <v>222</v>
      </c>
      <c r="L50" s="255" t="s">
        <v>223</v>
      </c>
      <c r="M50" s="283" t="s">
        <v>238</v>
      </c>
      <c r="N50" s="102"/>
    </row>
    <row r="51" spans="1:14" ht="12.75" hidden="1">
      <c r="A51" s="102"/>
      <c r="B51" s="102"/>
      <c r="C51" s="322" t="s">
        <v>363</v>
      </c>
      <c r="D51" s="322" t="s">
        <v>364</v>
      </c>
      <c r="E51" s="322" t="s">
        <v>365</v>
      </c>
      <c r="F51" s="322" t="s">
        <v>366</v>
      </c>
      <c r="G51" s="322" t="s">
        <v>367</v>
      </c>
      <c r="H51" s="322" t="s">
        <v>368</v>
      </c>
      <c r="I51" s="322" t="s">
        <v>369</v>
      </c>
      <c r="J51" s="322" t="s">
        <v>370</v>
      </c>
      <c r="K51" s="281" t="s">
        <v>371</v>
      </c>
      <c r="L51" s="323" t="s">
        <v>372</v>
      </c>
      <c r="M51" s="283"/>
      <c r="N51" s="102"/>
    </row>
    <row r="52" spans="1:14" ht="12.75" hidden="1">
      <c r="A52" s="236" t="s">
        <v>208</v>
      </c>
      <c r="B52" s="236" t="str">
        <f>B11</f>
        <v>Part1-Coor</v>
      </c>
      <c r="C52" s="558">
        <v>0</v>
      </c>
      <c r="D52" s="558">
        <v>0</v>
      </c>
      <c r="E52" s="558">
        <v>0</v>
      </c>
      <c r="F52" s="558">
        <v>0</v>
      </c>
      <c r="G52" s="558">
        <v>0</v>
      </c>
      <c r="H52" s="558">
        <v>0</v>
      </c>
      <c r="I52" s="558">
        <v>0</v>
      </c>
      <c r="J52" s="558">
        <v>0</v>
      </c>
      <c r="K52" s="558">
        <v>0</v>
      </c>
      <c r="L52" s="558">
        <v>0</v>
      </c>
      <c r="M52" s="284">
        <f>SUM(C52:L52)</f>
        <v>0</v>
      </c>
      <c r="N52" s="102"/>
    </row>
    <row r="53" spans="1:14" ht="12.75" hidden="1">
      <c r="A53" s="236" t="s">
        <v>173</v>
      </c>
      <c r="B53" s="236" t="str">
        <f aca="true" t="shared" si="22" ref="B53:B61">B12</f>
        <v>Part2</v>
      </c>
      <c r="C53" s="558">
        <v>0</v>
      </c>
      <c r="D53" s="558">
        <v>0</v>
      </c>
      <c r="E53" s="558">
        <v>0</v>
      </c>
      <c r="F53" s="558">
        <v>0</v>
      </c>
      <c r="G53" s="558">
        <v>0</v>
      </c>
      <c r="H53" s="558">
        <v>0</v>
      </c>
      <c r="I53" s="558">
        <v>0</v>
      </c>
      <c r="J53" s="558">
        <v>0</v>
      </c>
      <c r="K53" s="558">
        <v>0</v>
      </c>
      <c r="L53" s="558">
        <v>0</v>
      </c>
      <c r="M53" s="285">
        <f aca="true" t="shared" si="23" ref="M53:M61">SUM(C53:L53)</f>
        <v>0</v>
      </c>
      <c r="N53" s="102"/>
    </row>
    <row r="54" spans="1:14" ht="12.75" hidden="1">
      <c r="A54" s="236" t="s">
        <v>174</v>
      </c>
      <c r="B54" s="236" t="str">
        <f t="shared" si="22"/>
        <v>Part3</v>
      </c>
      <c r="C54" s="558">
        <v>0</v>
      </c>
      <c r="D54" s="558">
        <v>0</v>
      </c>
      <c r="E54" s="558">
        <v>0</v>
      </c>
      <c r="F54" s="558">
        <v>0</v>
      </c>
      <c r="G54" s="558">
        <v>0</v>
      </c>
      <c r="H54" s="558">
        <v>0</v>
      </c>
      <c r="I54" s="558">
        <v>0</v>
      </c>
      <c r="J54" s="558">
        <v>0</v>
      </c>
      <c r="K54" s="558">
        <v>0</v>
      </c>
      <c r="L54" s="558">
        <v>0</v>
      </c>
      <c r="M54" s="285">
        <f t="shared" si="23"/>
        <v>0</v>
      </c>
      <c r="N54" s="102"/>
    </row>
    <row r="55" spans="1:14" ht="12.75" hidden="1">
      <c r="A55" s="236" t="s">
        <v>175</v>
      </c>
      <c r="B55" s="236" t="str">
        <f t="shared" si="22"/>
        <v>Part4</v>
      </c>
      <c r="C55" s="558">
        <v>0</v>
      </c>
      <c r="D55" s="558">
        <v>0</v>
      </c>
      <c r="E55" s="558">
        <v>0</v>
      </c>
      <c r="F55" s="558">
        <v>0</v>
      </c>
      <c r="G55" s="558">
        <v>0</v>
      </c>
      <c r="H55" s="558">
        <v>0</v>
      </c>
      <c r="I55" s="558">
        <v>0</v>
      </c>
      <c r="J55" s="558">
        <v>0</v>
      </c>
      <c r="K55" s="558">
        <v>0</v>
      </c>
      <c r="L55" s="558">
        <v>0</v>
      </c>
      <c r="M55" s="285">
        <f t="shared" si="23"/>
        <v>0</v>
      </c>
      <c r="N55" s="102"/>
    </row>
    <row r="56" spans="1:14" ht="12.75" hidden="1">
      <c r="A56" s="236" t="s">
        <v>176</v>
      </c>
      <c r="B56" s="236" t="str">
        <f t="shared" si="22"/>
        <v>Part5</v>
      </c>
      <c r="C56" s="558">
        <v>0</v>
      </c>
      <c r="D56" s="558">
        <v>0</v>
      </c>
      <c r="E56" s="558">
        <v>0</v>
      </c>
      <c r="F56" s="558">
        <v>0</v>
      </c>
      <c r="G56" s="558">
        <v>0</v>
      </c>
      <c r="H56" s="558">
        <v>0</v>
      </c>
      <c r="I56" s="558">
        <v>0</v>
      </c>
      <c r="J56" s="558">
        <v>0</v>
      </c>
      <c r="K56" s="558">
        <v>0</v>
      </c>
      <c r="L56" s="558">
        <v>0</v>
      </c>
      <c r="M56" s="285">
        <f t="shared" si="23"/>
        <v>0</v>
      </c>
      <c r="N56" s="102"/>
    </row>
    <row r="57" spans="1:14" ht="12.75" hidden="1">
      <c r="A57" s="236" t="s">
        <v>177</v>
      </c>
      <c r="B57" s="236" t="str">
        <f t="shared" si="22"/>
        <v>Part6</v>
      </c>
      <c r="C57" s="558">
        <v>0</v>
      </c>
      <c r="D57" s="558">
        <v>0</v>
      </c>
      <c r="E57" s="558">
        <v>0</v>
      </c>
      <c r="F57" s="558">
        <v>0</v>
      </c>
      <c r="G57" s="558">
        <v>0</v>
      </c>
      <c r="H57" s="558">
        <v>0</v>
      </c>
      <c r="I57" s="558">
        <v>0</v>
      </c>
      <c r="J57" s="558">
        <v>0</v>
      </c>
      <c r="K57" s="558">
        <v>0</v>
      </c>
      <c r="L57" s="558">
        <v>0</v>
      </c>
      <c r="M57" s="285">
        <f t="shared" si="23"/>
        <v>0</v>
      </c>
      <c r="N57" s="102"/>
    </row>
    <row r="58" spans="1:14" ht="12.75" hidden="1">
      <c r="A58" s="236" t="s">
        <v>178</v>
      </c>
      <c r="B58" s="236" t="str">
        <f t="shared" si="22"/>
        <v>Part7</v>
      </c>
      <c r="C58" s="558">
        <v>0</v>
      </c>
      <c r="D58" s="558">
        <v>0</v>
      </c>
      <c r="E58" s="558">
        <v>0</v>
      </c>
      <c r="F58" s="558">
        <v>0</v>
      </c>
      <c r="G58" s="558">
        <v>0</v>
      </c>
      <c r="H58" s="558">
        <v>0</v>
      </c>
      <c r="I58" s="558">
        <v>0</v>
      </c>
      <c r="J58" s="558">
        <v>0</v>
      </c>
      <c r="K58" s="558">
        <v>0</v>
      </c>
      <c r="L58" s="558">
        <v>0</v>
      </c>
      <c r="M58" s="285">
        <f t="shared" si="23"/>
        <v>0</v>
      </c>
      <c r="N58" s="102"/>
    </row>
    <row r="59" spans="1:14" ht="12.75" hidden="1">
      <c r="A59" s="236" t="s">
        <v>179</v>
      </c>
      <c r="B59" s="236" t="str">
        <f t="shared" si="22"/>
        <v>Part8</v>
      </c>
      <c r="C59" s="558">
        <v>0</v>
      </c>
      <c r="D59" s="558">
        <v>0</v>
      </c>
      <c r="E59" s="558">
        <v>0</v>
      </c>
      <c r="F59" s="558">
        <v>0</v>
      </c>
      <c r="G59" s="558">
        <v>0</v>
      </c>
      <c r="H59" s="558">
        <v>0</v>
      </c>
      <c r="I59" s="558">
        <v>0</v>
      </c>
      <c r="J59" s="558">
        <v>0</v>
      </c>
      <c r="K59" s="558">
        <v>0</v>
      </c>
      <c r="L59" s="558">
        <v>0</v>
      </c>
      <c r="M59" s="285">
        <f t="shared" si="23"/>
        <v>0</v>
      </c>
      <c r="N59" s="102"/>
    </row>
    <row r="60" spans="1:14" ht="12.75" hidden="1">
      <c r="A60" s="236" t="s">
        <v>180</v>
      </c>
      <c r="B60" s="236" t="str">
        <f t="shared" si="22"/>
        <v>Part9</v>
      </c>
      <c r="C60" s="558">
        <v>0</v>
      </c>
      <c r="D60" s="558">
        <v>0</v>
      </c>
      <c r="E60" s="558">
        <v>0</v>
      </c>
      <c r="F60" s="558">
        <v>0</v>
      </c>
      <c r="G60" s="558">
        <v>0</v>
      </c>
      <c r="H60" s="558">
        <v>0</v>
      </c>
      <c r="I60" s="558">
        <v>0</v>
      </c>
      <c r="J60" s="558">
        <v>0</v>
      </c>
      <c r="K60" s="558">
        <v>0</v>
      </c>
      <c r="L60" s="558">
        <v>0</v>
      </c>
      <c r="M60" s="285">
        <f t="shared" si="23"/>
        <v>0</v>
      </c>
      <c r="N60" s="102"/>
    </row>
    <row r="61" spans="1:14" ht="13.5" hidden="1" thickBot="1">
      <c r="A61" s="236" t="s">
        <v>183</v>
      </c>
      <c r="B61" s="236" t="str">
        <f t="shared" si="22"/>
        <v>Part10</v>
      </c>
      <c r="C61" s="558">
        <v>0</v>
      </c>
      <c r="D61" s="558">
        <v>0</v>
      </c>
      <c r="E61" s="558">
        <v>0</v>
      </c>
      <c r="F61" s="558">
        <v>0</v>
      </c>
      <c r="G61" s="558">
        <v>0</v>
      </c>
      <c r="H61" s="558">
        <v>0</v>
      </c>
      <c r="I61" s="558">
        <v>0</v>
      </c>
      <c r="J61" s="558">
        <v>0</v>
      </c>
      <c r="K61" s="558">
        <v>0</v>
      </c>
      <c r="L61" s="558">
        <v>0</v>
      </c>
      <c r="M61" s="286">
        <f t="shared" si="23"/>
        <v>0</v>
      </c>
      <c r="N61" s="102"/>
    </row>
    <row r="62" spans="1:14" ht="13.5" hidden="1" thickTop="1">
      <c r="A62" s="289" t="s">
        <v>238</v>
      </c>
      <c r="B62" s="289"/>
      <c r="C62" s="559">
        <f aca="true" t="shared" si="24" ref="C62:M62">SUM(C52:C61)</f>
        <v>0</v>
      </c>
      <c r="D62" s="559">
        <f t="shared" si="24"/>
        <v>0</v>
      </c>
      <c r="E62" s="559">
        <f t="shared" si="24"/>
        <v>0</v>
      </c>
      <c r="F62" s="559">
        <f t="shared" si="24"/>
        <v>0</v>
      </c>
      <c r="G62" s="559">
        <f t="shared" si="24"/>
        <v>0</v>
      </c>
      <c r="H62" s="559">
        <f t="shared" si="24"/>
        <v>0</v>
      </c>
      <c r="I62" s="559">
        <f t="shared" si="24"/>
        <v>0</v>
      </c>
      <c r="J62" s="559">
        <f t="shared" si="24"/>
        <v>0</v>
      </c>
      <c r="K62" s="560">
        <f t="shared" si="24"/>
        <v>0</v>
      </c>
      <c r="L62" s="561">
        <f t="shared" si="24"/>
        <v>0</v>
      </c>
      <c r="M62" s="287">
        <f t="shared" si="24"/>
        <v>0</v>
      </c>
      <c r="N62" s="102"/>
    </row>
    <row r="63" spans="1:14" ht="12.75" hidden="1">
      <c r="A63" s="102"/>
      <c r="B63" s="102"/>
      <c r="C63" s="102"/>
      <c r="D63" s="102"/>
      <c r="E63" s="102"/>
      <c r="F63" s="102"/>
      <c r="G63" s="102"/>
      <c r="H63" s="102"/>
      <c r="I63" s="102"/>
      <c r="J63" s="102"/>
      <c r="K63" s="102"/>
      <c r="L63" s="102"/>
      <c r="M63" s="102"/>
      <c r="N63" s="102"/>
    </row>
    <row r="64" spans="1:14" ht="12.75" hidden="1">
      <c r="A64" s="102"/>
      <c r="B64" s="102"/>
      <c r="C64" s="102"/>
      <c r="D64" s="102"/>
      <c r="E64" s="102"/>
      <c r="F64" s="102"/>
      <c r="G64" s="102"/>
      <c r="H64" s="102"/>
      <c r="I64" s="102"/>
      <c r="J64" s="102"/>
      <c r="K64" s="102"/>
      <c r="L64" s="102"/>
      <c r="M64" s="102"/>
      <c r="N64" s="102"/>
    </row>
    <row r="65" spans="1:14" ht="15" hidden="1">
      <c r="A65" s="102"/>
      <c r="B65" s="102"/>
      <c r="C65" s="878" t="s">
        <v>427</v>
      </c>
      <c r="D65" s="879"/>
      <c r="E65" s="879"/>
      <c r="F65" s="879"/>
      <c r="G65" s="879"/>
      <c r="H65" s="879"/>
      <c r="I65" s="879"/>
      <c r="J65" s="879"/>
      <c r="K65" s="879"/>
      <c r="L65" s="880"/>
      <c r="M65" s="102"/>
      <c r="N65" s="102"/>
    </row>
    <row r="66" spans="1:14" ht="12.75" hidden="1">
      <c r="A66" s="102"/>
      <c r="B66" s="102"/>
      <c r="C66" s="281" t="s">
        <v>268</v>
      </c>
      <c r="D66" s="281" t="s">
        <v>206</v>
      </c>
      <c r="E66" s="281" t="s">
        <v>207</v>
      </c>
      <c r="F66" s="281" t="s">
        <v>217</v>
      </c>
      <c r="G66" s="281" t="s">
        <v>218</v>
      </c>
      <c r="H66" s="281" t="s">
        <v>219</v>
      </c>
      <c r="I66" s="281" t="s">
        <v>220</v>
      </c>
      <c r="J66" s="281" t="s">
        <v>221</v>
      </c>
      <c r="K66" s="281" t="s">
        <v>222</v>
      </c>
      <c r="L66" s="255" t="s">
        <v>223</v>
      </c>
      <c r="M66" s="283" t="s">
        <v>238</v>
      </c>
      <c r="N66" s="102"/>
    </row>
    <row r="67" spans="1:14" ht="12.75" hidden="1">
      <c r="A67" s="102"/>
      <c r="B67" s="102"/>
      <c r="C67" s="322" t="s">
        <v>373</v>
      </c>
      <c r="D67" s="322" t="s">
        <v>374</v>
      </c>
      <c r="E67" s="322" t="s">
        <v>375</v>
      </c>
      <c r="F67" s="322" t="s">
        <v>376</v>
      </c>
      <c r="G67" s="322" t="s">
        <v>377</v>
      </c>
      <c r="H67" s="322" t="s">
        <v>378</v>
      </c>
      <c r="I67" s="322" t="s">
        <v>379</v>
      </c>
      <c r="J67" s="322" t="s">
        <v>380</v>
      </c>
      <c r="K67" s="281" t="s">
        <v>381</v>
      </c>
      <c r="L67" s="323" t="s">
        <v>382</v>
      </c>
      <c r="M67" s="283"/>
      <c r="N67" s="102"/>
    </row>
    <row r="68" spans="1:14" ht="12.75" hidden="1">
      <c r="A68" s="236" t="s">
        <v>208</v>
      </c>
      <c r="B68" s="236" t="str">
        <f>B11</f>
        <v>Part1-Coor</v>
      </c>
      <c r="C68" s="558">
        <v>0</v>
      </c>
      <c r="D68" s="558">
        <v>0</v>
      </c>
      <c r="E68" s="558">
        <v>0</v>
      </c>
      <c r="F68" s="558">
        <v>0</v>
      </c>
      <c r="G68" s="558">
        <v>0</v>
      </c>
      <c r="H68" s="558">
        <v>0</v>
      </c>
      <c r="I68" s="558">
        <v>0</v>
      </c>
      <c r="J68" s="558">
        <v>0</v>
      </c>
      <c r="K68" s="558">
        <v>0</v>
      </c>
      <c r="L68" s="558">
        <v>0</v>
      </c>
      <c r="M68" s="284">
        <f>SUM(C68:L68)</f>
        <v>0</v>
      </c>
      <c r="N68" s="102"/>
    </row>
    <row r="69" spans="1:14" ht="12.75" hidden="1">
      <c r="A69" s="236" t="s">
        <v>173</v>
      </c>
      <c r="B69" s="236" t="str">
        <f aca="true" t="shared" si="25" ref="B69:B77">B12</f>
        <v>Part2</v>
      </c>
      <c r="C69" s="558">
        <v>0</v>
      </c>
      <c r="D69" s="558">
        <v>0</v>
      </c>
      <c r="E69" s="558">
        <v>0</v>
      </c>
      <c r="F69" s="558">
        <v>0</v>
      </c>
      <c r="G69" s="558">
        <v>0</v>
      </c>
      <c r="H69" s="558">
        <v>0</v>
      </c>
      <c r="I69" s="558">
        <v>0</v>
      </c>
      <c r="J69" s="558">
        <v>0</v>
      </c>
      <c r="K69" s="558">
        <v>0</v>
      </c>
      <c r="L69" s="558">
        <v>0</v>
      </c>
      <c r="M69" s="285">
        <f aca="true" t="shared" si="26" ref="M69:M77">SUM(C69:L69)</f>
        <v>0</v>
      </c>
      <c r="N69" s="102"/>
    </row>
    <row r="70" spans="1:14" ht="12.75" hidden="1">
      <c r="A70" s="236" t="s">
        <v>174</v>
      </c>
      <c r="B70" s="236" t="str">
        <f t="shared" si="25"/>
        <v>Part3</v>
      </c>
      <c r="C70" s="558">
        <v>0</v>
      </c>
      <c r="D70" s="558">
        <v>0</v>
      </c>
      <c r="E70" s="558">
        <v>0</v>
      </c>
      <c r="F70" s="558">
        <v>0</v>
      </c>
      <c r="G70" s="558">
        <v>0</v>
      </c>
      <c r="H70" s="558">
        <v>0</v>
      </c>
      <c r="I70" s="558">
        <v>0</v>
      </c>
      <c r="J70" s="558">
        <v>0</v>
      </c>
      <c r="K70" s="558">
        <v>0</v>
      </c>
      <c r="L70" s="558">
        <v>0</v>
      </c>
      <c r="M70" s="285">
        <f t="shared" si="26"/>
        <v>0</v>
      </c>
      <c r="N70" s="102"/>
    </row>
    <row r="71" spans="1:14" ht="12.75" hidden="1">
      <c r="A71" s="236" t="s">
        <v>175</v>
      </c>
      <c r="B71" s="236" t="str">
        <f t="shared" si="25"/>
        <v>Part4</v>
      </c>
      <c r="C71" s="558">
        <v>0</v>
      </c>
      <c r="D71" s="558">
        <v>0</v>
      </c>
      <c r="E71" s="558">
        <v>0</v>
      </c>
      <c r="F71" s="558">
        <v>0</v>
      </c>
      <c r="G71" s="558">
        <v>0</v>
      </c>
      <c r="H71" s="558">
        <v>0</v>
      </c>
      <c r="I71" s="558">
        <v>0</v>
      </c>
      <c r="J71" s="558">
        <v>0</v>
      </c>
      <c r="K71" s="558">
        <v>0</v>
      </c>
      <c r="L71" s="558">
        <v>0</v>
      </c>
      <c r="M71" s="285">
        <f t="shared" si="26"/>
        <v>0</v>
      </c>
      <c r="N71" s="102"/>
    </row>
    <row r="72" spans="1:14" ht="12.75" hidden="1">
      <c r="A72" s="236" t="s">
        <v>176</v>
      </c>
      <c r="B72" s="236" t="str">
        <f t="shared" si="25"/>
        <v>Part5</v>
      </c>
      <c r="C72" s="558">
        <v>0</v>
      </c>
      <c r="D72" s="558">
        <v>0</v>
      </c>
      <c r="E72" s="558">
        <v>0</v>
      </c>
      <c r="F72" s="558">
        <v>0</v>
      </c>
      <c r="G72" s="558">
        <v>0</v>
      </c>
      <c r="H72" s="558">
        <v>0</v>
      </c>
      <c r="I72" s="558">
        <v>0</v>
      </c>
      <c r="J72" s="558">
        <v>0</v>
      </c>
      <c r="K72" s="558">
        <v>0</v>
      </c>
      <c r="L72" s="558">
        <v>0</v>
      </c>
      <c r="M72" s="285">
        <f t="shared" si="26"/>
        <v>0</v>
      </c>
      <c r="N72" s="102"/>
    </row>
    <row r="73" spans="1:14" ht="12.75" hidden="1">
      <c r="A73" s="236" t="s">
        <v>177</v>
      </c>
      <c r="B73" s="236" t="str">
        <f t="shared" si="25"/>
        <v>Part6</v>
      </c>
      <c r="C73" s="558">
        <v>0</v>
      </c>
      <c r="D73" s="558">
        <v>0</v>
      </c>
      <c r="E73" s="558">
        <v>0</v>
      </c>
      <c r="F73" s="558">
        <v>0</v>
      </c>
      <c r="G73" s="558">
        <v>0</v>
      </c>
      <c r="H73" s="558">
        <v>0</v>
      </c>
      <c r="I73" s="558">
        <v>0</v>
      </c>
      <c r="J73" s="558">
        <v>0</v>
      </c>
      <c r="K73" s="558">
        <v>0</v>
      </c>
      <c r="L73" s="558">
        <v>0</v>
      </c>
      <c r="M73" s="285">
        <f t="shared" si="26"/>
        <v>0</v>
      </c>
      <c r="N73" s="102"/>
    </row>
    <row r="74" spans="1:14" ht="12.75" hidden="1">
      <c r="A74" s="236" t="s">
        <v>178</v>
      </c>
      <c r="B74" s="236" t="str">
        <f t="shared" si="25"/>
        <v>Part7</v>
      </c>
      <c r="C74" s="558">
        <v>0</v>
      </c>
      <c r="D74" s="558">
        <v>0</v>
      </c>
      <c r="E74" s="558">
        <v>0</v>
      </c>
      <c r="F74" s="558">
        <v>0</v>
      </c>
      <c r="G74" s="558">
        <v>0</v>
      </c>
      <c r="H74" s="558">
        <v>0</v>
      </c>
      <c r="I74" s="558">
        <v>0</v>
      </c>
      <c r="J74" s="558">
        <v>0</v>
      </c>
      <c r="K74" s="558">
        <v>0</v>
      </c>
      <c r="L74" s="558">
        <v>0</v>
      </c>
      <c r="M74" s="285">
        <f t="shared" si="26"/>
        <v>0</v>
      </c>
      <c r="N74" s="102"/>
    </row>
    <row r="75" spans="1:14" ht="12.75" hidden="1">
      <c r="A75" s="236" t="s">
        <v>179</v>
      </c>
      <c r="B75" s="236" t="str">
        <f t="shared" si="25"/>
        <v>Part8</v>
      </c>
      <c r="C75" s="558">
        <v>0</v>
      </c>
      <c r="D75" s="558">
        <v>0</v>
      </c>
      <c r="E75" s="558">
        <v>0</v>
      </c>
      <c r="F75" s="558">
        <v>0</v>
      </c>
      <c r="G75" s="558">
        <v>0</v>
      </c>
      <c r="H75" s="558">
        <v>0</v>
      </c>
      <c r="I75" s="558">
        <v>0</v>
      </c>
      <c r="J75" s="558">
        <v>0</v>
      </c>
      <c r="K75" s="558">
        <v>0</v>
      </c>
      <c r="L75" s="558">
        <v>0</v>
      </c>
      <c r="M75" s="285">
        <f t="shared" si="26"/>
        <v>0</v>
      </c>
      <c r="N75" s="102"/>
    </row>
    <row r="76" spans="1:14" ht="12.75" hidden="1">
      <c r="A76" s="236" t="s">
        <v>180</v>
      </c>
      <c r="B76" s="236" t="str">
        <f t="shared" si="25"/>
        <v>Part9</v>
      </c>
      <c r="C76" s="558">
        <v>0</v>
      </c>
      <c r="D76" s="558">
        <v>0</v>
      </c>
      <c r="E76" s="558">
        <v>0</v>
      </c>
      <c r="F76" s="558">
        <v>0</v>
      </c>
      <c r="G76" s="558">
        <v>0</v>
      </c>
      <c r="H76" s="558">
        <v>0</v>
      </c>
      <c r="I76" s="558">
        <v>0</v>
      </c>
      <c r="J76" s="558">
        <v>0</v>
      </c>
      <c r="K76" s="558">
        <v>0</v>
      </c>
      <c r="L76" s="558">
        <v>0</v>
      </c>
      <c r="M76" s="285">
        <f t="shared" si="26"/>
        <v>0</v>
      </c>
      <c r="N76" s="102"/>
    </row>
    <row r="77" spans="1:14" ht="13.5" hidden="1" thickBot="1">
      <c r="A77" s="236" t="s">
        <v>183</v>
      </c>
      <c r="B77" s="236" t="str">
        <f t="shared" si="25"/>
        <v>Part10</v>
      </c>
      <c r="C77" s="558">
        <v>0</v>
      </c>
      <c r="D77" s="558">
        <v>0</v>
      </c>
      <c r="E77" s="558">
        <v>0</v>
      </c>
      <c r="F77" s="558">
        <v>0</v>
      </c>
      <c r="G77" s="558">
        <v>0</v>
      </c>
      <c r="H77" s="558">
        <v>0</v>
      </c>
      <c r="I77" s="558">
        <v>0</v>
      </c>
      <c r="J77" s="558">
        <v>0</v>
      </c>
      <c r="K77" s="558">
        <v>0</v>
      </c>
      <c r="L77" s="558">
        <v>0</v>
      </c>
      <c r="M77" s="286">
        <f t="shared" si="26"/>
        <v>0</v>
      </c>
      <c r="N77" s="102"/>
    </row>
    <row r="78" spans="1:14" ht="13.5" hidden="1" thickTop="1">
      <c r="A78" s="289" t="s">
        <v>238</v>
      </c>
      <c r="B78" s="289"/>
      <c r="C78" s="559">
        <f aca="true" t="shared" si="27" ref="C78:M78">SUM(C68:C77)</f>
        <v>0</v>
      </c>
      <c r="D78" s="559">
        <f t="shared" si="27"/>
        <v>0</v>
      </c>
      <c r="E78" s="559">
        <f t="shared" si="27"/>
        <v>0</v>
      </c>
      <c r="F78" s="559">
        <f t="shared" si="27"/>
        <v>0</v>
      </c>
      <c r="G78" s="559">
        <f t="shared" si="27"/>
        <v>0</v>
      </c>
      <c r="H78" s="559">
        <f t="shared" si="27"/>
        <v>0</v>
      </c>
      <c r="I78" s="559">
        <f t="shared" si="27"/>
        <v>0</v>
      </c>
      <c r="J78" s="559">
        <f t="shared" si="27"/>
        <v>0</v>
      </c>
      <c r="K78" s="560">
        <f t="shared" si="27"/>
        <v>0</v>
      </c>
      <c r="L78" s="561">
        <f t="shared" si="27"/>
        <v>0</v>
      </c>
      <c r="M78" s="287">
        <f t="shared" si="27"/>
        <v>0</v>
      </c>
      <c r="N78" s="102"/>
    </row>
    <row r="79" spans="1:14" ht="12.75" hidden="1">
      <c r="A79" s="102"/>
      <c r="B79" s="102"/>
      <c r="C79" s="102"/>
      <c r="D79" s="102"/>
      <c r="E79" s="102"/>
      <c r="F79" s="102"/>
      <c r="G79" s="102"/>
      <c r="H79" s="102"/>
      <c r="I79" s="102"/>
      <c r="J79" s="102"/>
      <c r="K79" s="102"/>
      <c r="L79" s="102"/>
      <c r="M79" s="102"/>
      <c r="N79" s="102"/>
    </row>
    <row r="80" spans="1:14" ht="12.75" hidden="1">
      <c r="A80" s="102"/>
      <c r="B80" s="102"/>
      <c r="C80" s="102"/>
      <c r="D80" s="102"/>
      <c r="E80" s="102"/>
      <c r="F80" s="102"/>
      <c r="G80" s="102"/>
      <c r="H80" s="102"/>
      <c r="I80" s="102"/>
      <c r="J80" s="102"/>
      <c r="K80" s="102"/>
      <c r="L80" s="102"/>
      <c r="M80" s="102"/>
      <c r="N80" s="102"/>
    </row>
    <row r="81" spans="1:14" ht="15" hidden="1">
      <c r="A81" s="102"/>
      <c r="B81" s="102"/>
      <c r="C81" s="878" t="s">
        <v>428</v>
      </c>
      <c r="D81" s="879"/>
      <c r="E81" s="879"/>
      <c r="F81" s="879"/>
      <c r="G81" s="879"/>
      <c r="H81" s="879"/>
      <c r="I81" s="879"/>
      <c r="J81" s="879"/>
      <c r="K81" s="879"/>
      <c r="L81" s="880"/>
      <c r="M81" s="102"/>
      <c r="N81" s="102"/>
    </row>
    <row r="82" spans="1:14" ht="12.75" hidden="1">
      <c r="A82" s="102"/>
      <c r="B82" s="102"/>
      <c r="C82" s="238" t="s">
        <v>268</v>
      </c>
      <c r="D82" s="238" t="s">
        <v>206</v>
      </c>
      <c r="E82" s="238" t="s">
        <v>207</v>
      </c>
      <c r="F82" s="238" t="s">
        <v>217</v>
      </c>
      <c r="G82" s="238" t="s">
        <v>218</v>
      </c>
      <c r="H82" s="238" t="s">
        <v>219</v>
      </c>
      <c r="I82" s="238" t="s">
        <v>220</v>
      </c>
      <c r="J82" s="238" t="s">
        <v>221</v>
      </c>
      <c r="K82" s="238" t="s">
        <v>222</v>
      </c>
      <c r="L82" s="280" t="s">
        <v>223</v>
      </c>
      <c r="M82" s="288" t="s">
        <v>238</v>
      </c>
      <c r="N82" s="102"/>
    </row>
    <row r="83" spans="1:14" ht="12.75" hidden="1">
      <c r="A83" s="102"/>
      <c r="B83" s="102"/>
      <c r="C83" s="322" t="s">
        <v>383</v>
      </c>
      <c r="D83" s="322" t="s">
        <v>384</v>
      </c>
      <c r="E83" s="322" t="s">
        <v>385</v>
      </c>
      <c r="F83" s="322" t="s">
        <v>386</v>
      </c>
      <c r="G83" s="322" t="s">
        <v>387</v>
      </c>
      <c r="H83" s="322" t="s">
        <v>388</v>
      </c>
      <c r="I83" s="322" t="s">
        <v>389</v>
      </c>
      <c r="J83" s="322" t="s">
        <v>390</v>
      </c>
      <c r="K83" s="281" t="s">
        <v>391</v>
      </c>
      <c r="L83" s="323" t="s">
        <v>392</v>
      </c>
      <c r="M83" s="288"/>
      <c r="N83" s="102"/>
    </row>
    <row r="84" spans="1:14" ht="12.75" hidden="1">
      <c r="A84" s="236" t="s">
        <v>208</v>
      </c>
      <c r="B84" s="236" t="str">
        <f>B11</f>
        <v>Part1-Coor</v>
      </c>
      <c r="C84" s="558">
        <v>0</v>
      </c>
      <c r="D84" s="558">
        <v>0</v>
      </c>
      <c r="E84" s="558">
        <v>0</v>
      </c>
      <c r="F84" s="558">
        <v>0</v>
      </c>
      <c r="G84" s="558">
        <v>0</v>
      </c>
      <c r="H84" s="558">
        <v>0</v>
      </c>
      <c r="I84" s="558">
        <v>0</v>
      </c>
      <c r="J84" s="558">
        <v>0</v>
      </c>
      <c r="K84" s="558">
        <v>0</v>
      </c>
      <c r="L84" s="558">
        <v>0</v>
      </c>
      <c r="M84" s="284">
        <f>SUM(C84:L84)</f>
        <v>0</v>
      </c>
      <c r="N84" s="102"/>
    </row>
    <row r="85" spans="1:14" ht="12.75" hidden="1">
      <c r="A85" s="236" t="s">
        <v>173</v>
      </c>
      <c r="B85" s="236" t="str">
        <f aca="true" t="shared" si="28" ref="B85:B93">B12</f>
        <v>Part2</v>
      </c>
      <c r="C85" s="558">
        <v>0</v>
      </c>
      <c r="D85" s="558">
        <v>0</v>
      </c>
      <c r="E85" s="558">
        <v>0</v>
      </c>
      <c r="F85" s="558">
        <v>0</v>
      </c>
      <c r="G85" s="558">
        <v>0</v>
      </c>
      <c r="H85" s="558">
        <v>0</v>
      </c>
      <c r="I85" s="558">
        <v>0</v>
      </c>
      <c r="J85" s="558">
        <v>0</v>
      </c>
      <c r="K85" s="558">
        <v>0</v>
      </c>
      <c r="L85" s="558">
        <v>0</v>
      </c>
      <c r="M85" s="285">
        <f aca="true" t="shared" si="29" ref="M85:M93">SUM(C85:L85)</f>
        <v>0</v>
      </c>
      <c r="N85" s="102"/>
    </row>
    <row r="86" spans="1:14" ht="12.75" hidden="1">
      <c r="A86" s="236" t="s">
        <v>174</v>
      </c>
      <c r="B86" s="236" t="str">
        <f t="shared" si="28"/>
        <v>Part3</v>
      </c>
      <c r="C86" s="558">
        <v>0</v>
      </c>
      <c r="D86" s="558">
        <v>0</v>
      </c>
      <c r="E86" s="558">
        <v>0</v>
      </c>
      <c r="F86" s="558">
        <v>0</v>
      </c>
      <c r="G86" s="558">
        <v>0</v>
      </c>
      <c r="H86" s="558">
        <v>0</v>
      </c>
      <c r="I86" s="558">
        <v>0</v>
      </c>
      <c r="J86" s="558">
        <v>0</v>
      </c>
      <c r="K86" s="558">
        <v>0</v>
      </c>
      <c r="L86" s="558">
        <v>0</v>
      </c>
      <c r="M86" s="285">
        <f t="shared" si="29"/>
        <v>0</v>
      </c>
      <c r="N86" s="102"/>
    </row>
    <row r="87" spans="1:14" ht="12.75" hidden="1">
      <c r="A87" s="236" t="s">
        <v>175</v>
      </c>
      <c r="B87" s="236" t="str">
        <f t="shared" si="28"/>
        <v>Part4</v>
      </c>
      <c r="C87" s="558">
        <v>0</v>
      </c>
      <c r="D87" s="558">
        <v>0</v>
      </c>
      <c r="E87" s="558">
        <v>0</v>
      </c>
      <c r="F87" s="558">
        <v>0</v>
      </c>
      <c r="G87" s="558">
        <v>0</v>
      </c>
      <c r="H87" s="558">
        <v>0</v>
      </c>
      <c r="I87" s="558">
        <v>0</v>
      </c>
      <c r="J87" s="558">
        <v>0</v>
      </c>
      <c r="K87" s="558">
        <v>0</v>
      </c>
      <c r="L87" s="558">
        <v>0</v>
      </c>
      <c r="M87" s="285">
        <f t="shared" si="29"/>
        <v>0</v>
      </c>
      <c r="N87" s="102"/>
    </row>
    <row r="88" spans="1:14" ht="12.75" hidden="1">
      <c r="A88" s="236" t="s">
        <v>176</v>
      </c>
      <c r="B88" s="236" t="str">
        <f t="shared" si="28"/>
        <v>Part5</v>
      </c>
      <c r="C88" s="558">
        <v>0</v>
      </c>
      <c r="D88" s="558">
        <v>0</v>
      </c>
      <c r="E88" s="558">
        <v>0</v>
      </c>
      <c r="F88" s="558">
        <v>0</v>
      </c>
      <c r="G88" s="558">
        <v>0</v>
      </c>
      <c r="H88" s="558">
        <v>0</v>
      </c>
      <c r="I88" s="558">
        <v>0</v>
      </c>
      <c r="J88" s="558">
        <v>0</v>
      </c>
      <c r="K88" s="558">
        <v>0</v>
      </c>
      <c r="L88" s="558">
        <v>0</v>
      </c>
      <c r="M88" s="285">
        <f t="shared" si="29"/>
        <v>0</v>
      </c>
      <c r="N88" s="102"/>
    </row>
    <row r="89" spans="1:14" ht="12.75" hidden="1">
      <c r="A89" s="236" t="s">
        <v>177</v>
      </c>
      <c r="B89" s="236" t="str">
        <f t="shared" si="28"/>
        <v>Part6</v>
      </c>
      <c r="C89" s="558">
        <v>0</v>
      </c>
      <c r="D89" s="558">
        <v>0</v>
      </c>
      <c r="E89" s="558">
        <v>0</v>
      </c>
      <c r="F89" s="558">
        <v>0</v>
      </c>
      <c r="G89" s="558">
        <v>0</v>
      </c>
      <c r="H89" s="558">
        <v>0</v>
      </c>
      <c r="I89" s="558">
        <v>0</v>
      </c>
      <c r="J89" s="558">
        <v>0</v>
      </c>
      <c r="K89" s="558">
        <v>0</v>
      </c>
      <c r="L89" s="558">
        <v>0</v>
      </c>
      <c r="M89" s="285">
        <f t="shared" si="29"/>
        <v>0</v>
      </c>
      <c r="N89" s="102"/>
    </row>
    <row r="90" spans="1:14" ht="12.75" hidden="1">
      <c r="A90" s="236" t="s">
        <v>178</v>
      </c>
      <c r="B90" s="236" t="str">
        <f t="shared" si="28"/>
        <v>Part7</v>
      </c>
      <c r="C90" s="558">
        <v>0</v>
      </c>
      <c r="D90" s="558">
        <v>0</v>
      </c>
      <c r="E90" s="558">
        <v>0</v>
      </c>
      <c r="F90" s="558">
        <v>0</v>
      </c>
      <c r="G90" s="558">
        <v>0</v>
      </c>
      <c r="H90" s="558">
        <v>0</v>
      </c>
      <c r="I90" s="558">
        <v>0</v>
      </c>
      <c r="J90" s="558">
        <v>0</v>
      </c>
      <c r="K90" s="558">
        <v>0</v>
      </c>
      <c r="L90" s="558">
        <v>0</v>
      </c>
      <c r="M90" s="285">
        <f t="shared" si="29"/>
        <v>0</v>
      </c>
      <c r="N90" s="102"/>
    </row>
    <row r="91" spans="1:14" ht="12.75" hidden="1">
      <c r="A91" s="236" t="s">
        <v>179</v>
      </c>
      <c r="B91" s="236" t="str">
        <f t="shared" si="28"/>
        <v>Part8</v>
      </c>
      <c r="C91" s="558">
        <v>0</v>
      </c>
      <c r="D91" s="558">
        <v>0</v>
      </c>
      <c r="E91" s="558">
        <v>0</v>
      </c>
      <c r="F91" s="558">
        <v>0</v>
      </c>
      <c r="G91" s="558">
        <v>0</v>
      </c>
      <c r="H91" s="558">
        <v>0</v>
      </c>
      <c r="I91" s="558">
        <v>0</v>
      </c>
      <c r="J91" s="558">
        <v>0</v>
      </c>
      <c r="K91" s="558">
        <v>0</v>
      </c>
      <c r="L91" s="558">
        <v>0</v>
      </c>
      <c r="M91" s="285">
        <f t="shared" si="29"/>
        <v>0</v>
      </c>
      <c r="N91" s="102"/>
    </row>
    <row r="92" spans="1:14" ht="12.75" hidden="1">
      <c r="A92" s="236" t="s">
        <v>180</v>
      </c>
      <c r="B92" s="236" t="str">
        <f t="shared" si="28"/>
        <v>Part9</v>
      </c>
      <c r="C92" s="558">
        <v>0</v>
      </c>
      <c r="D92" s="558">
        <v>0</v>
      </c>
      <c r="E92" s="558">
        <v>0</v>
      </c>
      <c r="F92" s="558">
        <v>0</v>
      </c>
      <c r="G92" s="558">
        <v>0</v>
      </c>
      <c r="H92" s="558">
        <v>0</v>
      </c>
      <c r="I92" s="558">
        <v>0</v>
      </c>
      <c r="J92" s="558">
        <v>0</v>
      </c>
      <c r="K92" s="558">
        <v>0</v>
      </c>
      <c r="L92" s="558">
        <v>0</v>
      </c>
      <c r="M92" s="285">
        <f t="shared" si="29"/>
        <v>0</v>
      </c>
      <c r="N92" s="102"/>
    </row>
    <row r="93" spans="1:14" ht="13.5" hidden="1" thickBot="1">
      <c r="A93" s="236" t="s">
        <v>183</v>
      </c>
      <c r="B93" s="236" t="str">
        <f t="shared" si="28"/>
        <v>Part10</v>
      </c>
      <c r="C93" s="558">
        <v>0</v>
      </c>
      <c r="D93" s="558">
        <v>0</v>
      </c>
      <c r="E93" s="558">
        <v>0</v>
      </c>
      <c r="F93" s="558">
        <v>0</v>
      </c>
      <c r="G93" s="558">
        <v>0</v>
      </c>
      <c r="H93" s="558">
        <v>0</v>
      </c>
      <c r="I93" s="558">
        <v>0</v>
      </c>
      <c r="J93" s="558">
        <v>0</v>
      </c>
      <c r="K93" s="558">
        <v>0</v>
      </c>
      <c r="L93" s="558">
        <v>0</v>
      </c>
      <c r="M93" s="286">
        <f t="shared" si="29"/>
        <v>0</v>
      </c>
      <c r="N93" s="102"/>
    </row>
    <row r="94" spans="1:14" ht="13.5" hidden="1" thickTop="1">
      <c r="A94" s="289" t="s">
        <v>238</v>
      </c>
      <c r="B94" s="289"/>
      <c r="C94" s="559">
        <f aca="true" t="shared" si="30" ref="C94:M94">SUM(C84:C93)</f>
        <v>0</v>
      </c>
      <c r="D94" s="559">
        <f t="shared" si="30"/>
        <v>0</v>
      </c>
      <c r="E94" s="559">
        <f t="shared" si="30"/>
        <v>0</v>
      </c>
      <c r="F94" s="559">
        <f t="shared" si="30"/>
        <v>0</v>
      </c>
      <c r="G94" s="559">
        <f t="shared" si="30"/>
        <v>0</v>
      </c>
      <c r="H94" s="559">
        <f t="shared" si="30"/>
        <v>0</v>
      </c>
      <c r="I94" s="559">
        <f t="shared" si="30"/>
        <v>0</v>
      </c>
      <c r="J94" s="559">
        <f t="shared" si="30"/>
        <v>0</v>
      </c>
      <c r="K94" s="560">
        <f t="shared" si="30"/>
        <v>0</v>
      </c>
      <c r="L94" s="561">
        <f t="shared" si="30"/>
        <v>0</v>
      </c>
      <c r="M94" s="287">
        <f t="shared" si="30"/>
        <v>0</v>
      </c>
      <c r="N94" s="102"/>
    </row>
    <row r="95" spans="1:14" ht="12.75" hidden="1">
      <c r="A95" s="102"/>
      <c r="B95" s="102"/>
      <c r="C95" s="102"/>
      <c r="D95" s="102"/>
      <c r="E95" s="102"/>
      <c r="F95" s="102"/>
      <c r="G95" s="102"/>
      <c r="H95" s="119"/>
      <c r="I95" s="102"/>
      <c r="J95" s="102"/>
      <c r="K95" s="102"/>
      <c r="L95" s="102"/>
      <c r="M95" s="102"/>
      <c r="N95" s="102"/>
    </row>
    <row r="96" ht="12.75" hidden="1"/>
  </sheetData>
  <sheetProtection password="D947" sheet="1" objects="1" scenarios="1"/>
  <mergeCells count="48">
    <mergeCell ref="P27:P29"/>
    <mergeCell ref="Q27:Q29"/>
    <mergeCell ref="R27:R29"/>
    <mergeCell ref="T27:T29"/>
    <mergeCell ref="S27:S29"/>
    <mergeCell ref="E18:N18"/>
    <mergeCell ref="E19:N19"/>
    <mergeCell ref="E20:N20"/>
    <mergeCell ref="O27:O29"/>
    <mergeCell ref="D27:I27"/>
    <mergeCell ref="L27:L29"/>
    <mergeCell ref="C17:D17"/>
    <mergeCell ref="C14:D14"/>
    <mergeCell ref="C15:D15"/>
    <mergeCell ref="E14:N14"/>
    <mergeCell ref="E15:N15"/>
    <mergeCell ref="E16:N16"/>
    <mergeCell ref="E17:N17"/>
    <mergeCell ref="C16:D16"/>
    <mergeCell ref="E12:N12"/>
    <mergeCell ref="E13:N13"/>
    <mergeCell ref="C9:D9"/>
    <mergeCell ref="C11:D11"/>
    <mergeCell ref="E9:N9"/>
    <mergeCell ref="E11:N11"/>
    <mergeCell ref="C12:D12"/>
    <mergeCell ref="C10:D10"/>
    <mergeCell ref="E10:N10"/>
    <mergeCell ref="C81:L81"/>
    <mergeCell ref="K1:N1"/>
    <mergeCell ref="K2:L2"/>
    <mergeCell ref="M2:N2"/>
    <mergeCell ref="H28:I28"/>
    <mergeCell ref="N27:N29"/>
    <mergeCell ref="C49:L49"/>
    <mergeCell ref="M27:M29"/>
    <mergeCell ref="C18:D18"/>
    <mergeCell ref="E4:I4"/>
    <mergeCell ref="A1:D1"/>
    <mergeCell ref="C65:L65"/>
    <mergeCell ref="C19:D19"/>
    <mergeCell ref="C20:D20"/>
    <mergeCell ref="F28:G28"/>
    <mergeCell ref="C27:C29"/>
    <mergeCell ref="C13:D13"/>
    <mergeCell ref="J27:J29"/>
    <mergeCell ref="K27:K29"/>
    <mergeCell ref="D28:E28"/>
  </mergeCells>
  <printOptions horizontalCentered="1"/>
  <pageMargins left="0.18" right="0.18" top="0.3937007874015748" bottom="0.35433070866141736" header="0.1968503937007874" footer="0.15748031496062992"/>
  <pageSetup horizontalDpi="600" verticalDpi="600" orientation="landscape" paperSize="9" scale="65" r:id="rId1"/>
  <headerFooter alignWithMargins="0">
    <oddFooter>&amp;L&amp;8Emergence-TEC 2009&amp;R&amp;A&amp;P/&amp;N</oddFooter>
  </headerFooter>
  <rowBreaks count="1" manualBreakCount="1">
    <brk id="43" max="255" man="1"/>
  </rowBreaks>
</worksheet>
</file>

<file path=xl/worksheets/sheet14.xml><?xml version="1.0" encoding="utf-8"?>
<worksheet xmlns="http://schemas.openxmlformats.org/spreadsheetml/2006/main" xmlns:r="http://schemas.openxmlformats.org/officeDocument/2006/relationships">
  <sheetPr codeName="Feuil6">
    <tabColor indexed="10"/>
  </sheetPr>
  <dimension ref="A1:J124"/>
  <sheetViews>
    <sheetView tabSelected="1" workbookViewId="0" topLeftCell="A1">
      <selection activeCell="B2" sqref="B2"/>
    </sheetView>
  </sheetViews>
  <sheetFormatPr defaultColWidth="11.421875" defaultRowHeight="12.75"/>
  <cols>
    <col min="1" max="1" width="1.8515625" style="294" customWidth="1"/>
    <col min="2" max="2" width="94.7109375" style="294" customWidth="1"/>
    <col min="3" max="16384" width="11.421875" style="294" customWidth="1"/>
  </cols>
  <sheetData>
    <row r="1" spans="1:4" s="291" customFormat="1" ht="12.75">
      <c r="A1" s="290"/>
      <c r="B1" s="290"/>
      <c r="C1" s="290"/>
      <c r="D1" s="290"/>
    </row>
    <row r="2" spans="1:4" ht="15.75">
      <c r="A2" s="290"/>
      <c r="B2" s="351" t="s">
        <v>148</v>
      </c>
      <c r="C2" s="293"/>
      <c r="D2" s="293"/>
    </row>
    <row r="3" spans="1:4" ht="12.75">
      <c r="A3" s="293"/>
      <c r="B3" s="292"/>
      <c r="C3" s="293"/>
      <c r="D3" s="293"/>
    </row>
    <row r="4" spans="1:4" ht="12.75" hidden="1">
      <c r="A4" s="293"/>
      <c r="B4" s="293"/>
      <c r="C4" s="293"/>
      <c r="D4" s="293"/>
    </row>
    <row r="5" spans="1:4" ht="12.75" hidden="1">
      <c r="A5" s="293"/>
      <c r="B5" s="293"/>
      <c r="C5" s="293"/>
      <c r="D5" s="293"/>
    </row>
    <row r="6" spans="1:4" ht="12.75" hidden="1">
      <c r="A6" s="293"/>
      <c r="B6" s="293"/>
      <c r="C6" s="293"/>
      <c r="D6" s="293"/>
    </row>
    <row r="7" spans="1:4" ht="12.75">
      <c r="A7" s="293"/>
      <c r="B7" s="293"/>
      <c r="C7" s="293"/>
      <c r="D7" s="293"/>
    </row>
    <row r="8" spans="1:4" ht="15.75">
      <c r="A8" s="923" t="s">
        <v>395</v>
      </c>
      <c r="B8" s="924"/>
      <c r="C8" s="293"/>
      <c r="D8" s="293"/>
    </row>
    <row r="9" spans="1:4" ht="15.75">
      <c r="A9" s="352"/>
      <c r="B9" s="353"/>
      <c r="C9" s="293"/>
      <c r="D9" s="293"/>
    </row>
    <row r="10" spans="1:4" ht="38.25">
      <c r="A10" s="293"/>
      <c r="B10" s="295" t="s">
        <v>396</v>
      </c>
      <c r="C10" s="293"/>
      <c r="D10" s="293"/>
    </row>
    <row r="11" spans="1:4" ht="12.75">
      <c r="A11" s="293"/>
      <c r="B11" s="295" t="s">
        <v>119</v>
      </c>
      <c r="C11" s="327"/>
      <c r="D11" s="327"/>
    </row>
    <row r="12" spans="1:4" ht="51">
      <c r="A12" s="293"/>
      <c r="B12" s="303" t="s">
        <v>8</v>
      </c>
      <c r="C12" s="327"/>
      <c r="D12" s="327"/>
    </row>
    <row r="13" spans="1:4" ht="38.25">
      <c r="A13" s="293"/>
      <c r="B13" s="295" t="s">
        <v>397</v>
      </c>
      <c r="C13" s="327"/>
      <c r="D13" s="327"/>
    </row>
    <row r="14" spans="1:4" ht="76.5" hidden="1">
      <c r="A14" s="293"/>
      <c r="B14" s="295" t="s">
        <v>418</v>
      </c>
      <c r="C14" s="326"/>
      <c r="D14" s="326"/>
    </row>
    <row r="15" spans="1:4" ht="12.75" customHeight="1">
      <c r="A15" s="293"/>
      <c r="B15" s="303" t="s">
        <v>120</v>
      </c>
      <c r="C15" s="293"/>
      <c r="D15" s="293"/>
    </row>
    <row r="16" spans="1:4" ht="25.5" customHeight="1">
      <c r="A16" s="293"/>
      <c r="B16" s="303" t="s">
        <v>121</v>
      </c>
      <c r="C16" s="293"/>
      <c r="D16" s="293"/>
    </row>
    <row r="17" spans="1:4" ht="12.75">
      <c r="A17" s="293"/>
      <c r="B17" s="293"/>
      <c r="C17" s="293"/>
      <c r="D17" s="293"/>
    </row>
    <row r="18" spans="1:4" ht="12.75">
      <c r="A18" s="293"/>
      <c r="B18" s="293"/>
      <c r="C18" s="293"/>
      <c r="D18" s="293"/>
    </row>
    <row r="19" spans="1:4" ht="15.75">
      <c r="A19" s="923" t="s">
        <v>398</v>
      </c>
      <c r="B19" s="924"/>
      <c r="C19" s="293"/>
      <c r="D19" s="293"/>
    </row>
    <row r="20" spans="1:4" ht="12.75">
      <c r="A20" s="295"/>
      <c r="B20" s="293"/>
      <c r="C20" s="293"/>
      <c r="D20" s="293"/>
    </row>
    <row r="21" spans="1:4" ht="25.5">
      <c r="A21" s="293"/>
      <c r="B21" s="293" t="s">
        <v>419</v>
      </c>
      <c r="C21" s="927"/>
      <c r="D21" s="927"/>
    </row>
    <row r="22" spans="1:4" ht="25.5">
      <c r="A22" s="293"/>
      <c r="B22" s="293" t="s">
        <v>507</v>
      </c>
      <c r="C22" s="927"/>
      <c r="D22" s="927"/>
    </row>
    <row r="23" spans="1:4" ht="12.75">
      <c r="A23" s="293"/>
      <c r="B23" s="293"/>
      <c r="C23" s="327"/>
      <c r="D23" s="327"/>
    </row>
    <row r="24" spans="1:4" ht="38.25">
      <c r="A24" s="293"/>
      <c r="B24" s="309" t="s">
        <v>399</v>
      </c>
      <c r="C24" s="293"/>
      <c r="D24" s="293"/>
    </row>
    <row r="25" spans="1:4" ht="12.75">
      <c r="A25" s="293"/>
      <c r="B25" s="309"/>
      <c r="C25" s="293"/>
      <c r="D25" s="293"/>
    </row>
    <row r="26" spans="1:4" ht="12.75">
      <c r="A26" s="293"/>
      <c r="B26" s="295"/>
      <c r="C26" s="293"/>
      <c r="D26" s="293"/>
    </row>
    <row r="27" spans="1:4" ht="15.75">
      <c r="A27" s="923" t="s">
        <v>400</v>
      </c>
      <c r="B27" s="924"/>
      <c r="C27" s="293"/>
      <c r="D27" s="293"/>
    </row>
    <row r="28" spans="1:4" ht="12.75">
      <c r="A28" s="295"/>
      <c r="B28" s="293"/>
      <c r="C28" s="293"/>
      <c r="D28" s="293"/>
    </row>
    <row r="29" spans="1:2" ht="51">
      <c r="A29" s="293"/>
      <c r="B29" s="293" t="s">
        <v>1</v>
      </c>
    </row>
    <row r="30" spans="1:2" ht="12.75">
      <c r="A30" s="293"/>
      <c r="B30" s="293"/>
    </row>
    <row r="31" spans="1:4" ht="25.5">
      <c r="A31" s="295"/>
      <c r="B31" s="293" t="s">
        <v>149</v>
      </c>
      <c r="C31" s="293"/>
      <c r="D31" s="293"/>
    </row>
    <row r="32" spans="1:4" ht="12.75">
      <c r="A32" s="295"/>
      <c r="B32" s="293"/>
      <c r="C32" s="293"/>
      <c r="D32" s="293"/>
    </row>
    <row r="33" spans="1:4" ht="12.75">
      <c r="A33" s="293"/>
      <c r="B33" s="293"/>
      <c r="C33" s="293"/>
      <c r="D33" s="293"/>
    </row>
    <row r="34" spans="1:4" ht="15.75">
      <c r="A34" s="923" t="s">
        <v>150</v>
      </c>
      <c r="B34" s="924"/>
      <c r="C34" s="293"/>
      <c r="D34" s="293"/>
    </row>
    <row r="35" spans="1:4" ht="12.75">
      <c r="A35" s="295"/>
      <c r="B35" s="293"/>
      <c r="C35" s="293"/>
      <c r="D35" s="293"/>
    </row>
    <row r="36" spans="1:4" ht="12.75">
      <c r="A36" s="295"/>
      <c r="B36" s="293" t="s">
        <v>151</v>
      </c>
      <c r="C36" s="293"/>
      <c r="D36" s="293"/>
    </row>
    <row r="37" spans="1:4" ht="12.75">
      <c r="A37" s="293"/>
      <c r="B37" s="295"/>
      <c r="C37" s="293"/>
      <c r="D37" s="293"/>
    </row>
    <row r="38" spans="1:4" ht="15.75" customHeight="1">
      <c r="A38" s="293"/>
      <c r="B38" s="303" t="s">
        <v>152</v>
      </c>
      <c r="C38" s="293"/>
      <c r="D38" s="293"/>
    </row>
    <row r="39" spans="1:4" ht="15.75" customHeight="1">
      <c r="A39" s="293"/>
      <c r="B39" s="303"/>
      <c r="C39" s="293"/>
      <c r="D39" s="293"/>
    </row>
    <row r="40" spans="1:4" ht="25.5">
      <c r="A40" s="293"/>
      <c r="B40" s="309" t="s">
        <v>122</v>
      </c>
      <c r="C40" s="293"/>
      <c r="D40" s="293"/>
    </row>
    <row r="41" spans="1:4" ht="12.75">
      <c r="A41" s="293"/>
      <c r="B41" s="309"/>
      <c r="C41" s="293"/>
      <c r="D41" s="293"/>
    </row>
    <row r="42" spans="1:10" ht="12.75" customHeight="1">
      <c r="A42" s="293"/>
      <c r="B42" s="303" t="s">
        <v>153</v>
      </c>
      <c r="C42" s="327"/>
      <c r="D42" s="328"/>
      <c r="E42" s="328"/>
      <c r="F42" s="328"/>
      <c r="G42" s="328"/>
      <c r="H42" s="328"/>
      <c r="I42" s="328"/>
      <c r="J42" s="328"/>
    </row>
    <row r="43" spans="1:10" ht="12.75" customHeight="1">
      <c r="A43" s="293"/>
      <c r="B43" s="303"/>
      <c r="C43" s="327"/>
      <c r="D43" s="328"/>
      <c r="E43" s="328"/>
      <c r="F43" s="328"/>
      <c r="G43" s="328"/>
      <c r="H43" s="328"/>
      <c r="I43" s="328"/>
      <c r="J43" s="328"/>
    </row>
    <row r="44" spans="1:10" ht="131.25" customHeight="1">
      <c r="A44" s="293"/>
      <c r="B44" s="355" t="s">
        <v>2</v>
      </c>
      <c r="C44" s="327"/>
      <c r="D44" s="328"/>
      <c r="E44" s="328"/>
      <c r="F44" s="328"/>
      <c r="G44" s="328"/>
      <c r="H44" s="328"/>
      <c r="I44" s="328"/>
      <c r="J44" s="328"/>
    </row>
    <row r="45" spans="1:10" ht="39" customHeight="1">
      <c r="A45" s="293"/>
      <c r="B45" s="309" t="s">
        <v>3</v>
      </c>
      <c r="C45" s="362"/>
      <c r="D45" s="328"/>
      <c r="E45" s="328"/>
      <c r="F45" s="328"/>
      <c r="G45" s="328"/>
      <c r="H45" s="328"/>
      <c r="I45" s="328"/>
      <c r="J45" s="328"/>
    </row>
    <row r="46" spans="1:10" ht="28.5" customHeight="1">
      <c r="A46" s="293"/>
      <c r="B46" s="309" t="s">
        <v>28</v>
      </c>
      <c r="C46" s="327"/>
      <c r="D46" s="328"/>
      <c r="E46" s="328"/>
      <c r="F46" s="328"/>
      <c r="G46" s="328"/>
      <c r="H46" s="328"/>
      <c r="I46" s="328"/>
      <c r="J46" s="328"/>
    </row>
    <row r="47" spans="1:10" ht="16.5" customHeight="1">
      <c r="A47" s="293"/>
      <c r="B47" s="309" t="s">
        <v>401</v>
      </c>
      <c r="C47" s="327"/>
      <c r="D47" s="328"/>
      <c r="E47" s="328"/>
      <c r="F47" s="328"/>
      <c r="G47" s="328"/>
      <c r="H47" s="328"/>
      <c r="I47" s="328"/>
      <c r="J47" s="328"/>
    </row>
    <row r="48" spans="1:10" ht="16.5" customHeight="1">
      <c r="A48" s="293"/>
      <c r="B48" s="309"/>
      <c r="C48" s="327"/>
      <c r="D48" s="328"/>
      <c r="E48" s="328"/>
      <c r="F48" s="328"/>
      <c r="G48" s="328"/>
      <c r="H48" s="328"/>
      <c r="I48" s="328"/>
      <c r="J48" s="328"/>
    </row>
    <row r="49" spans="1:4" ht="76.5">
      <c r="A49" s="293"/>
      <c r="B49" s="354" t="s">
        <v>123</v>
      </c>
      <c r="C49" s="293"/>
      <c r="D49" s="293"/>
    </row>
    <row r="50" spans="1:4" ht="12.75">
      <c r="A50" s="293"/>
      <c r="B50" s="354"/>
      <c r="C50" s="293"/>
      <c r="D50" s="293"/>
    </row>
    <row r="51" spans="1:4" ht="25.5">
      <c r="A51" s="293"/>
      <c r="B51" s="354" t="s">
        <v>124</v>
      </c>
      <c r="C51" s="293"/>
      <c r="D51" s="293"/>
    </row>
    <row r="52" spans="1:4" ht="12.75">
      <c r="A52" s="293"/>
      <c r="B52" s="295"/>
      <c r="C52" s="293"/>
      <c r="D52" s="293"/>
    </row>
    <row r="53" spans="1:4" ht="25.5">
      <c r="A53" s="293"/>
      <c r="B53" s="354" t="s">
        <v>496</v>
      </c>
      <c r="C53" s="293"/>
      <c r="D53" s="293"/>
    </row>
    <row r="54" spans="1:4" ht="12.75">
      <c r="A54" s="293"/>
      <c r="B54" s="354"/>
      <c r="C54" s="293"/>
      <c r="D54" s="293"/>
    </row>
    <row r="55" spans="1:4" ht="12.75">
      <c r="A55" s="293"/>
      <c r="B55" s="293"/>
      <c r="C55" s="293"/>
      <c r="D55" s="293"/>
    </row>
    <row r="56" spans="1:4" ht="12.75">
      <c r="A56" s="293"/>
      <c r="B56" s="303" t="s">
        <v>402</v>
      </c>
      <c r="C56" s="293"/>
      <c r="D56" s="293"/>
    </row>
    <row r="57" spans="1:4" ht="51">
      <c r="A57" s="293"/>
      <c r="B57" s="290" t="s">
        <v>126</v>
      </c>
      <c r="C57" s="564"/>
      <c r="D57" s="565"/>
    </row>
    <row r="58" spans="1:4" ht="12.75">
      <c r="A58" s="293"/>
      <c r="B58" s="293"/>
      <c r="C58" s="293"/>
      <c r="D58" s="293"/>
    </row>
    <row r="59" spans="1:4" s="298" customFormat="1" ht="12.75">
      <c r="A59" s="293"/>
      <c r="B59" s="296" t="s">
        <v>403</v>
      </c>
      <c r="C59" s="297"/>
      <c r="D59" s="297"/>
    </row>
    <row r="60" spans="1:4" s="298" customFormat="1" ht="25.5">
      <c r="A60" s="297"/>
      <c r="B60" s="356" t="s">
        <v>420</v>
      </c>
      <c r="C60" s="297"/>
      <c r="D60" s="297"/>
    </row>
    <row r="61" spans="1:4" s="298" customFormat="1" ht="25.5">
      <c r="A61" s="297"/>
      <c r="B61" s="297" t="s">
        <v>4</v>
      </c>
      <c r="C61" s="297"/>
      <c r="D61" s="297"/>
    </row>
    <row r="62" spans="1:4" s="298" customFormat="1" ht="89.25">
      <c r="A62" s="297"/>
      <c r="B62" s="299" t="s">
        <v>5</v>
      </c>
      <c r="C62" s="297"/>
      <c r="D62" s="297"/>
    </row>
    <row r="63" spans="1:4" s="298" customFormat="1" ht="38.25">
      <c r="A63" s="297"/>
      <c r="B63" s="290" t="s">
        <v>127</v>
      </c>
      <c r="C63" s="297"/>
      <c r="D63" s="297"/>
    </row>
    <row r="64" spans="1:4" s="298" customFormat="1" ht="12.75">
      <c r="A64" s="297"/>
      <c r="B64" s="297"/>
      <c r="C64" s="297"/>
      <c r="D64" s="297"/>
    </row>
    <row r="65" spans="1:4" s="298" customFormat="1" ht="12.75">
      <c r="A65" s="297"/>
      <c r="B65" s="296" t="s">
        <v>404</v>
      </c>
      <c r="C65" s="297"/>
      <c r="D65" s="297"/>
    </row>
    <row r="66" spans="1:4" s="298" customFormat="1" ht="12.75">
      <c r="A66" s="297"/>
      <c r="B66" s="296"/>
      <c r="C66" s="297"/>
      <c r="D66" s="297"/>
    </row>
    <row r="67" spans="1:4" s="298" customFormat="1" ht="12.75">
      <c r="A67" s="297"/>
      <c r="B67" s="296" t="s">
        <v>405</v>
      </c>
      <c r="C67" s="297"/>
      <c r="D67" s="297"/>
    </row>
    <row r="68" spans="1:4" s="298" customFormat="1" ht="12.75">
      <c r="A68" s="297"/>
      <c r="B68" s="309" t="s">
        <v>142</v>
      </c>
      <c r="C68" s="297"/>
      <c r="D68" s="297"/>
    </row>
    <row r="69" spans="1:4" s="298" customFormat="1" ht="38.25">
      <c r="A69" s="297"/>
      <c r="B69" s="297" t="s">
        <v>128</v>
      </c>
      <c r="C69" s="297"/>
      <c r="D69" s="297"/>
    </row>
    <row r="70" spans="1:4" ht="38.25">
      <c r="A70" s="297"/>
      <c r="B70" s="295" t="s">
        <v>407</v>
      </c>
      <c r="C70" s="293"/>
      <c r="D70" s="293"/>
    </row>
    <row r="71" spans="1:4" ht="38.25">
      <c r="A71" s="297"/>
      <c r="B71" s="309" t="s">
        <v>406</v>
      </c>
      <c r="C71" s="293"/>
      <c r="D71" s="293"/>
    </row>
    <row r="72" ht="12.75"/>
    <row r="73" spans="1:4" ht="12.75">
      <c r="A73" s="293"/>
      <c r="B73" s="357" t="s">
        <v>143</v>
      </c>
      <c r="C73" s="293"/>
      <c r="D73" s="293"/>
    </row>
    <row r="74" spans="1:4" ht="25.5">
      <c r="A74" s="293"/>
      <c r="B74" s="300" t="s">
        <v>144</v>
      </c>
      <c r="C74" s="293"/>
      <c r="D74" s="293"/>
    </row>
    <row r="75" spans="1:4" ht="38.25">
      <c r="A75" s="293"/>
      <c r="B75" s="293" t="s">
        <v>128</v>
      </c>
      <c r="C75" s="293"/>
      <c r="D75" s="293"/>
    </row>
    <row r="76" spans="1:4" s="302" customFormat="1" ht="25.5">
      <c r="A76" s="301"/>
      <c r="B76" s="297" t="s">
        <v>421</v>
      </c>
      <c r="C76" s="301"/>
      <c r="D76" s="301"/>
    </row>
    <row r="77" spans="1:4" s="302" customFormat="1" ht="38.25">
      <c r="A77" s="301"/>
      <c r="B77" s="297" t="s">
        <v>422</v>
      </c>
      <c r="C77" s="301"/>
      <c r="D77" s="301"/>
    </row>
    <row r="78" spans="1:4" s="302" customFormat="1" ht="12.75">
      <c r="A78" s="301"/>
      <c r="B78" s="297"/>
      <c r="C78" s="301"/>
      <c r="D78" s="301"/>
    </row>
    <row r="79" spans="1:4" s="298" customFormat="1" ht="12.75">
      <c r="A79" s="301"/>
      <c r="B79" s="296" t="s">
        <v>145</v>
      </c>
      <c r="C79" s="297"/>
      <c r="D79" s="297"/>
    </row>
    <row r="80" spans="1:4" s="298" customFormat="1" ht="38.25">
      <c r="A80" s="297"/>
      <c r="B80" s="297" t="s">
        <v>34</v>
      </c>
      <c r="C80" s="297"/>
      <c r="D80" s="297"/>
    </row>
    <row r="81" spans="1:4" s="298" customFormat="1" ht="12.75">
      <c r="A81" s="297"/>
      <c r="B81" s="297"/>
      <c r="C81" s="297"/>
      <c r="D81" s="297"/>
    </row>
    <row r="82" spans="1:4" s="298" customFormat="1" ht="12.75">
      <c r="A82" s="297"/>
      <c r="B82" s="296" t="s">
        <v>146</v>
      </c>
      <c r="C82" s="297"/>
      <c r="D82" s="297"/>
    </row>
    <row r="83" spans="1:4" s="298" customFormat="1" ht="25.5">
      <c r="A83" s="297"/>
      <c r="B83" s="309" t="s">
        <v>129</v>
      </c>
      <c r="C83" s="297"/>
      <c r="D83" s="297"/>
    </row>
    <row r="84" spans="1:4" s="298" customFormat="1" ht="25.5">
      <c r="A84" s="297"/>
      <c r="B84" s="309" t="s">
        <v>9</v>
      </c>
      <c r="C84" s="297"/>
      <c r="D84" s="297"/>
    </row>
    <row r="85" spans="1:4" s="298" customFormat="1" ht="25.5" customHeight="1">
      <c r="A85" s="297"/>
      <c r="B85" s="309" t="s">
        <v>27</v>
      </c>
      <c r="C85" s="297"/>
      <c r="D85" s="297"/>
    </row>
    <row r="86" spans="1:4" s="298" customFormat="1" ht="12.75">
      <c r="A86" s="297"/>
      <c r="B86" s="303"/>
      <c r="C86" s="297"/>
      <c r="D86" s="297"/>
    </row>
    <row r="87" spans="1:4" s="330" customFormat="1" ht="69.75" customHeight="1">
      <c r="A87" s="299"/>
      <c r="B87" s="358" t="s">
        <v>147</v>
      </c>
      <c r="C87" s="300"/>
      <c r="D87" s="300"/>
    </row>
    <row r="88" spans="1:4" ht="106.5" customHeight="1">
      <c r="A88" s="293"/>
      <c r="B88" s="293" t="s">
        <v>130</v>
      </c>
      <c r="C88" s="293"/>
      <c r="D88" s="293"/>
    </row>
    <row r="89" spans="1:4" ht="12.75">
      <c r="A89" s="293"/>
      <c r="B89" s="293"/>
      <c r="C89" s="293"/>
      <c r="D89" s="293"/>
    </row>
    <row r="90" spans="1:4" s="298" customFormat="1" ht="12.75">
      <c r="A90" s="293"/>
      <c r="B90" s="296" t="s">
        <v>408</v>
      </c>
      <c r="C90" s="297"/>
      <c r="D90" s="297"/>
    </row>
    <row r="91" spans="1:4" s="298" customFormat="1" ht="12.75">
      <c r="A91" s="297"/>
      <c r="B91" s="297" t="s">
        <v>410</v>
      </c>
      <c r="C91" s="297"/>
      <c r="D91" s="297"/>
    </row>
    <row r="92" spans="1:4" s="298" customFormat="1" ht="51">
      <c r="A92" s="297"/>
      <c r="B92" s="297" t="s">
        <v>29</v>
      </c>
      <c r="C92" s="297"/>
      <c r="D92" s="297"/>
    </row>
    <row r="93" spans="1:4" s="298" customFormat="1" ht="38.25">
      <c r="A93" s="297"/>
      <c r="B93" s="297" t="s">
        <v>413</v>
      </c>
      <c r="C93" s="297"/>
      <c r="D93" s="297"/>
    </row>
    <row r="94" spans="1:4" s="298" customFormat="1" ht="12.75">
      <c r="A94" s="297"/>
      <c r="B94" s="297"/>
      <c r="C94" s="297"/>
      <c r="D94" s="297"/>
    </row>
    <row r="95" spans="1:4" s="298" customFormat="1" ht="12.75">
      <c r="A95" s="297"/>
      <c r="B95" s="296" t="s">
        <v>409</v>
      </c>
      <c r="C95" s="297"/>
      <c r="D95" s="297"/>
    </row>
    <row r="96" spans="1:4" s="298" customFormat="1" ht="12.75">
      <c r="A96" s="297"/>
      <c r="B96" s="309" t="s">
        <v>411</v>
      </c>
      <c r="C96" s="297"/>
      <c r="D96" s="297"/>
    </row>
    <row r="97" spans="1:4" ht="38.25">
      <c r="A97" s="297"/>
      <c r="B97" s="295" t="s">
        <v>132</v>
      </c>
      <c r="C97" s="293"/>
      <c r="D97" s="293"/>
    </row>
    <row r="98" spans="1:4" ht="25.5">
      <c r="A98" s="297"/>
      <c r="B98" s="303" t="s">
        <v>133</v>
      </c>
      <c r="C98" s="293"/>
      <c r="D98" s="293"/>
    </row>
    <row r="99" spans="1:4" ht="12.75">
      <c r="A99" s="293"/>
      <c r="B99" s="293"/>
      <c r="C99" s="293"/>
      <c r="D99" s="293"/>
    </row>
    <row r="100" spans="1:4" ht="12.75">
      <c r="A100" s="293"/>
      <c r="B100" s="295" t="s">
        <v>412</v>
      </c>
      <c r="C100" s="293"/>
      <c r="D100" s="293"/>
    </row>
    <row r="101" spans="1:4" ht="12.75">
      <c r="A101" s="293"/>
      <c r="B101" s="293" t="s">
        <v>415</v>
      </c>
      <c r="C101" s="293"/>
      <c r="D101" s="293"/>
    </row>
    <row r="102" spans="1:4" ht="12.75">
      <c r="A102" s="293"/>
      <c r="B102" s="290" t="s">
        <v>414</v>
      </c>
      <c r="C102" s="293"/>
      <c r="D102" s="293"/>
    </row>
    <row r="103" spans="1:4" ht="25.5">
      <c r="A103" s="293"/>
      <c r="B103" s="293" t="s">
        <v>416</v>
      </c>
      <c r="C103" s="293"/>
      <c r="D103" s="293"/>
    </row>
    <row r="104" spans="1:4" ht="25.5">
      <c r="A104" s="293"/>
      <c r="B104" s="293" t="s">
        <v>35</v>
      </c>
      <c r="C104" s="293"/>
      <c r="D104" s="293"/>
    </row>
    <row r="105" spans="1:4" ht="12.75">
      <c r="A105" s="293"/>
      <c r="B105" s="293" t="s">
        <v>131</v>
      </c>
      <c r="C105" s="293"/>
      <c r="D105" s="293"/>
    </row>
    <row r="106" spans="1:4" ht="12.75">
      <c r="A106" s="293"/>
      <c r="B106" s="293"/>
      <c r="C106" s="293"/>
      <c r="D106" s="293"/>
    </row>
    <row r="107" spans="1:4" ht="25.5">
      <c r="A107" s="293"/>
      <c r="B107" s="293" t="s">
        <v>134</v>
      </c>
      <c r="C107" s="293"/>
      <c r="D107" s="293"/>
    </row>
    <row r="108" spans="1:4" ht="12.75">
      <c r="A108" s="293"/>
      <c r="B108" s="293"/>
      <c r="C108" s="293"/>
      <c r="D108" s="293"/>
    </row>
    <row r="109" spans="1:4" ht="12.75">
      <c r="A109" s="293"/>
      <c r="B109" s="293" t="s">
        <v>136</v>
      </c>
      <c r="C109" s="293"/>
      <c r="D109" s="293"/>
    </row>
    <row r="110" spans="1:4" ht="12.75">
      <c r="A110" s="293"/>
      <c r="B110" s="293"/>
      <c r="C110" s="293"/>
      <c r="D110" s="293"/>
    </row>
    <row r="111" spans="1:4" s="302" customFormat="1" ht="38.25">
      <c r="A111" s="293"/>
      <c r="B111" s="359" t="s">
        <v>138</v>
      </c>
      <c r="C111" s="301"/>
      <c r="D111" s="301"/>
    </row>
    <row r="112" spans="1:4" s="302" customFormat="1" ht="12.75">
      <c r="A112" s="301"/>
      <c r="B112" s="256"/>
      <c r="C112" s="301"/>
      <c r="D112" s="301"/>
    </row>
    <row r="113" spans="1:4" ht="12.75">
      <c r="A113" s="301"/>
      <c r="B113" s="303" t="s">
        <v>137</v>
      </c>
      <c r="C113" s="293"/>
      <c r="D113" s="293"/>
    </row>
    <row r="114" spans="1:4" ht="51">
      <c r="A114" s="293"/>
      <c r="B114" s="300" t="s">
        <v>140</v>
      </c>
      <c r="C114" s="293"/>
      <c r="D114" s="293"/>
    </row>
    <row r="115" spans="1:4" ht="25.5">
      <c r="A115" s="293"/>
      <c r="B115" s="300" t="s">
        <v>139</v>
      </c>
      <c r="C115" s="293"/>
      <c r="D115" s="293"/>
    </row>
    <row r="116" spans="1:4" ht="12.75">
      <c r="A116" s="293"/>
      <c r="B116" s="300"/>
      <c r="C116" s="293"/>
      <c r="D116" s="293"/>
    </row>
    <row r="117" spans="1:4" ht="25.5">
      <c r="A117" s="293"/>
      <c r="B117" s="300" t="s">
        <v>135</v>
      </c>
      <c r="C117" s="293"/>
      <c r="D117" s="293"/>
    </row>
    <row r="118" spans="1:4" ht="25.5">
      <c r="A118" s="293"/>
      <c r="B118" s="300" t="s">
        <v>30</v>
      </c>
      <c r="C118" s="293"/>
      <c r="D118" s="293"/>
    </row>
    <row r="119" spans="1:4" s="302" customFormat="1" ht="12.75">
      <c r="A119" s="293"/>
      <c r="B119" s="256"/>
      <c r="C119" s="301"/>
      <c r="D119" s="301"/>
    </row>
    <row r="120" spans="1:4" s="567" customFormat="1" ht="15.75">
      <c r="A120" s="925" t="s">
        <v>141</v>
      </c>
      <c r="B120" s="926"/>
      <c r="C120" s="928"/>
      <c r="D120" s="327"/>
    </row>
    <row r="121" spans="1:4" s="567" customFormat="1" ht="51">
      <c r="A121" s="327"/>
      <c r="B121" s="327" t="s">
        <v>170</v>
      </c>
      <c r="C121" s="928"/>
      <c r="D121" s="327"/>
    </row>
    <row r="122" spans="1:4" s="567" customFormat="1" ht="38.25">
      <c r="A122" s="327"/>
      <c r="B122" s="327" t="s">
        <v>31</v>
      </c>
      <c r="C122" s="566"/>
      <c r="D122" s="327"/>
    </row>
    <row r="123" spans="1:4" ht="12.75">
      <c r="A123" s="293"/>
      <c r="B123" s="293"/>
      <c r="C123" s="293"/>
      <c r="D123" s="293"/>
    </row>
    <row r="124" spans="1:4" ht="12.75">
      <c r="A124" s="293"/>
      <c r="B124" s="293"/>
      <c r="C124" s="293"/>
      <c r="D124" s="293"/>
    </row>
  </sheetData>
  <sheetProtection password="D947" sheet="1" objects="1" scenarios="1"/>
  <mergeCells count="7">
    <mergeCell ref="A8:B8"/>
    <mergeCell ref="A120:B120"/>
    <mergeCell ref="A19:B19"/>
    <mergeCell ref="C21:D22"/>
    <mergeCell ref="A27:B27"/>
    <mergeCell ref="A34:B34"/>
    <mergeCell ref="C120:C121"/>
  </mergeCells>
  <printOptions/>
  <pageMargins left="0.17" right="0.17" top="0.22" bottom="0.39" header="0.18" footer="0.19"/>
  <pageSetup horizontalDpi="600" verticalDpi="600" orientation="portrait" paperSize="9" r:id="rId1"/>
  <headerFooter alignWithMargins="0">
    <oddFooter>&amp;L&amp;8Emergence-TEC 2009&amp;R&amp;8&amp;A &amp;P/&amp;N</oddFooter>
  </headerFooter>
  <rowBreaks count="1" manualBreakCount="1">
    <brk id="41" max="255" man="1"/>
  </rowBreaks>
</worksheet>
</file>

<file path=xl/worksheets/sheet15.xml><?xml version="1.0" encoding="utf-8"?>
<worksheet xmlns="http://schemas.openxmlformats.org/spreadsheetml/2006/main" xmlns:r="http://schemas.openxmlformats.org/officeDocument/2006/relationships">
  <sheetPr>
    <tabColor indexed="33"/>
    <pageSetUpPr fitToPage="1"/>
  </sheetPr>
  <dimension ref="A1:F72"/>
  <sheetViews>
    <sheetView workbookViewId="0" topLeftCell="A72">
      <selection activeCell="C80" sqref="C80"/>
    </sheetView>
  </sheetViews>
  <sheetFormatPr defaultColWidth="11.421875" defaultRowHeight="12.75"/>
  <cols>
    <col min="1" max="6" width="20.7109375" style="570" customWidth="1"/>
    <col min="7" max="7" width="18.7109375" style="570" customWidth="1"/>
    <col min="8" max="16384" width="11.421875" style="570" customWidth="1"/>
  </cols>
  <sheetData>
    <row r="1" spans="1:6" ht="20.25" hidden="1">
      <c r="A1" s="568"/>
      <c r="B1" s="568"/>
      <c r="C1" s="955">
        <f>'Fiche Identité'!B13</f>
        <v>0</v>
      </c>
      <c r="D1" s="955">
        <v>0</v>
      </c>
      <c r="F1" s="569"/>
    </row>
    <row r="2" spans="1:6" ht="12.75" hidden="1">
      <c r="A2" s="568"/>
      <c r="B2" s="568"/>
      <c r="C2" s="568"/>
      <c r="D2" s="568"/>
      <c r="E2" s="568"/>
      <c r="F2" s="568"/>
    </row>
    <row r="3" spans="1:6" ht="49.5" customHeight="1" hidden="1">
      <c r="A3" s="956">
        <f>'Fiche Identité'!B14</f>
        <v>0</v>
      </c>
      <c r="B3" s="956"/>
      <c r="C3" s="956"/>
      <c r="D3" s="957"/>
      <c r="E3" s="957"/>
      <c r="F3" s="957"/>
    </row>
    <row r="4" spans="1:6" ht="12.75" hidden="1">
      <c r="A4" s="568"/>
      <c r="B4" s="568"/>
      <c r="C4" s="568"/>
      <c r="D4" s="568"/>
      <c r="E4" s="568"/>
      <c r="F4" s="568"/>
    </row>
    <row r="5" spans="1:4" ht="14.25" hidden="1">
      <c r="A5" s="573"/>
      <c r="B5" s="571" t="str">
        <f>'Fiche Identité'!A19</f>
        <v>Durée du projet</v>
      </c>
      <c r="C5" s="572">
        <f>'Fiche Identité'!B19</f>
        <v>0</v>
      </c>
      <c r="D5" s="573" t="str">
        <f>'Fiche Identité'!C19</f>
        <v>mois</v>
      </c>
    </row>
    <row r="6" spans="1:6" ht="14.25" hidden="1">
      <c r="A6" s="573"/>
      <c r="B6" s="573"/>
      <c r="C6" s="573"/>
      <c r="D6" s="574"/>
      <c r="E6" s="575"/>
      <c r="F6" s="573"/>
    </row>
    <row r="7" spans="1:5" ht="27.75" customHeight="1" hidden="1">
      <c r="A7" s="573"/>
      <c r="B7" s="604" t="str">
        <f>'Fiche Identité'!B21</f>
        <v>Axe thématique </v>
      </c>
      <c r="C7" s="958">
        <f>'Fiche Identité'!C21</f>
        <v>0</v>
      </c>
      <c r="D7" s="959"/>
      <c r="E7" s="960"/>
    </row>
    <row r="8" spans="1:6" ht="14.25" hidden="1">
      <c r="A8" s="573"/>
      <c r="B8" s="573"/>
      <c r="C8" s="573"/>
      <c r="D8" s="573"/>
      <c r="E8" s="573"/>
      <c r="F8" s="573"/>
    </row>
    <row r="9" spans="1:4" ht="14.25" hidden="1">
      <c r="A9" s="573"/>
      <c r="B9" s="571" t="str">
        <f>'Fiche Identité'!B24</f>
        <v>Catégorie R&amp;D </v>
      </c>
      <c r="C9" s="961">
        <f>'Fiche Identité'!C24</f>
        <v>0</v>
      </c>
      <c r="D9" s="962"/>
    </row>
    <row r="10" spans="1:6" ht="14.25" hidden="1">
      <c r="A10" s="573"/>
      <c r="B10" s="573"/>
      <c r="C10" s="573"/>
      <c r="D10" s="574"/>
      <c r="E10" s="576"/>
      <c r="F10" s="577"/>
    </row>
    <row r="11" spans="1:4" ht="14.25" hidden="1">
      <c r="A11" s="573"/>
      <c r="B11" s="571" t="s">
        <v>334</v>
      </c>
      <c r="C11" s="578">
        <f>'Fiche Identité'!C48</f>
        <v>0</v>
      </c>
      <c r="D11" s="579" t="s">
        <v>497</v>
      </c>
    </row>
    <row r="12" spans="1:4" ht="14.25" hidden="1">
      <c r="A12" s="573"/>
      <c r="B12" s="571" t="s">
        <v>498</v>
      </c>
      <c r="C12" s="578">
        <f>'Fiche Identité'!D48</f>
        <v>0</v>
      </c>
      <c r="D12" s="579" t="s">
        <v>497</v>
      </c>
    </row>
    <row r="13" spans="1:6" ht="14.25" hidden="1">
      <c r="A13" s="573"/>
      <c r="B13" s="573"/>
      <c r="C13" s="573"/>
      <c r="D13" s="573"/>
      <c r="E13" s="573"/>
      <c r="F13" s="573"/>
    </row>
    <row r="14" spans="1:6" ht="14.25" hidden="1">
      <c r="A14" s="571" t="s">
        <v>499</v>
      </c>
      <c r="B14" s="580">
        <f>IF('Fiche Identité'!B30=0,"",'Fiche Identité'!B30)</f>
      </c>
      <c r="C14" s="580">
        <f>IF('Fiche Identité'!C30=0,"",'Fiche Identité'!C30)</f>
      </c>
      <c r="D14" s="580">
        <f>IF('Fiche Identité'!D30=0,"",'Fiche Identité'!D30)</f>
      </c>
      <c r="E14" s="580">
        <f>IF('Fiche Identité'!E30=0,"",'Fiche Identité'!E30)</f>
      </c>
      <c r="F14" s="580">
        <f>IF('Fiche Identité'!F30=0,"",'Fiche Identité'!F30)</f>
      </c>
    </row>
    <row r="15" spans="1:6" ht="14.25" hidden="1">
      <c r="A15" s="573"/>
      <c r="B15" s="580">
        <f>IF('Fiche Identité'!B31=0,"",'Fiche Identité'!B31)</f>
      </c>
      <c r="C15" s="580">
        <f>IF('Fiche Identité'!C31=0,"",'Fiche Identité'!C31)</f>
      </c>
      <c r="D15" s="580">
        <f>IF('Fiche Identité'!D31=0,"",'Fiche Identité'!D31)</f>
      </c>
      <c r="E15" s="580">
        <f>IF('Fiche Identité'!E31=0,"",'Fiche Identité'!E31)</f>
      </c>
      <c r="F15" s="580">
        <f>IF('Fiche Identité'!F31=0,"",'Fiche Identité'!F31)</f>
      </c>
    </row>
    <row r="16" spans="1:3" ht="14.25" hidden="1">
      <c r="A16" s="573"/>
      <c r="B16" s="573"/>
      <c r="C16" s="573"/>
    </row>
    <row r="17" spans="1:3" ht="14.25" hidden="1">
      <c r="A17" s="573"/>
      <c r="B17" s="573"/>
      <c r="C17" s="573"/>
    </row>
    <row r="18" spans="1:6" ht="14.25" hidden="1">
      <c r="A18" s="573"/>
      <c r="B18" s="573"/>
      <c r="C18" s="573"/>
      <c r="D18" s="573"/>
      <c r="E18" s="573"/>
      <c r="F18" s="573"/>
    </row>
    <row r="19" spans="1:6" ht="15" hidden="1">
      <c r="A19" s="581" t="s">
        <v>500</v>
      </c>
      <c r="B19" s="605"/>
      <c r="C19" s="605"/>
      <c r="D19" s="582"/>
      <c r="E19" s="582"/>
      <c r="F19" s="583"/>
    </row>
    <row r="20" spans="1:6" ht="105" customHeight="1" hidden="1">
      <c r="A20" s="929">
        <f>IF('Fiche Identité'!A54=0,"",'Fiche Identité'!A54)</f>
      </c>
      <c r="B20" s="930"/>
      <c r="C20" s="930"/>
      <c r="D20" s="931"/>
      <c r="E20" s="931"/>
      <c r="F20" s="932"/>
    </row>
    <row r="21" spans="1:6" ht="105" customHeight="1" hidden="1">
      <c r="A21" s="947">
        <f>IF('Fiche Identité'!A55=0,"",'Fiche Identité'!A55)</f>
      </c>
      <c r="B21" s="948"/>
      <c r="C21" s="948"/>
      <c r="D21" s="963"/>
      <c r="E21" s="963"/>
      <c r="F21" s="950"/>
    </row>
    <row r="22" spans="1:6" ht="105" customHeight="1" hidden="1">
      <c r="A22" s="947">
        <f>IF('Fiche Identité'!A56=0,"",'Fiche Identité'!A56)</f>
      </c>
      <c r="B22" s="948"/>
      <c r="C22" s="948"/>
      <c r="D22" s="963"/>
      <c r="E22" s="963"/>
      <c r="F22" s="950"/>
    </row>
    <row r="23" spans="1:6" ht="105" customHeight="1" hidden="1">
      <c r="A23" s="933">
        <f>IF('Fiche Identité'!A57=0,"",'Fiche Identité'!A57)</f>
      </c>
      <c r="B23" s="934"/>
      <c r="C23" s="934"/>
      <c r="D23" s="935"/>
      <c r="E23" s="935"/>
      <c r="F23" s="936"/>
    </row>
    <row r="24" spans="1:6" ht="14.25" hidden="1">
      <c r="A24" s="584"/>
      <c r="B24" s="584"/>
      <c r="C24" s="584"/>
      <c r="D24" s="584"/>
      <c r="E24" s="584"/>
      <c r="F24" s="584"/>
    </row>
    <row r="25" spans="1:6" ht="14.25" hidden="1">
      <c r="A25" s="584"/>
      <c r="B25" s="584"/>
      <c r="C25" s="584"/>
      <c r="D25" s="584"/>
      <c r="E25" s="584"/>
      <c r="F25" s="584"/>
    </row>
    <row r="26" spans="1:6" ht="14.25" hidden="1">
      <c r="A26" s="953" t="s">
        <v>501</v>
      </c>
      <c r="B26" s="939">
        <f>IF('Part1-Coor'!$D$10=0,"",'Part1-Coor'!$D$10)</f>
      </c>
      <c r="C26" s="940"/>
      <c r="D26" s="941">
        <f>IF('Part1-Coor'!$F$10=0,"",'Part1-Coor'!$F$10)</f>
      </c>
      <c r="E26" s="942"/>
      <c r="F26" s="586"/>
    </row>
    <row r="27" spans="1:6" ht="12.75" customHeight="1" hidden="1">
      <c r="A27" s="954"/>
      <c r="B27" s="951">
        <f>IF('Part1-Coor'!$E$23=0,"",'Part1-Coor'!$E$23)</f>
      </c>
      <c r="C27" s="952"/>
      <c r="D27" s="952"/>
      <c r="E27" s="937">
        <f>IF('Part1-Coor'!$H$57=0,"",'Part1-Coor'!$H$57)</f>
      </c>
      <c r="F27" s="938"/>
    </row>
    <row r="28" spans="1:6" ht="15" hidden="1">
      <c r="A28" s="587"/>
      <c r="B28" s="588" t="s">
        <v>502</v>
      </c>
      <c r="C28" s="588" t="str">
        <f>IF('Part1-Coor'!$L$178=0,"",'Part1-Coor'!$L$178)</f>
        <v>0</v>
      </c>
      <c r="D28" s="606"/>
      <c r="E28" s="606"/>
      <c r="F28" s="589"/>
    </row>
    <row r="29" spans="1:6" ht="14.25" hidden="1">
      <c r="A29" s="573"/>
      <c r="B29" s="573"/>
      <c r="C29" s="573"/>
      <c r="D29" s="573"/>
      <c r="E29" s="573"/>
      <c r="F29" s="573"/>
    </row>
    <row r="30" spans="1:6" ht="15" hidden="1">
      <c r="A30" s="585" t="s">
        <v>173</v>
      </c>
      <c r="B30" s="939">
        <f>IF(Part2!$D$10=0,"",Part2!$D$10)</f>
      </c>
      <c r="C30" s="940"/>
      <c r="D30" s="941">
        <f>IF(Part2!$F$10=0,"",Part2!$F$10)</f>
      </c>
      <c r="E30" s="942"/>
      <c r="F30" s="586"/>
    </row>
    <row r="31" spans="1:6" ht="15" hidden="1">
      <c r="A31" s="590"/>
      <c r="B31" s="951">
        <f>IF(Part2!$E$23=0,"",Part2!$E$23)</f>
      </c>
      <c r="C31" s="952"/>
      <c r="D31" s="952"/>
      <c r="E31" s="937">
        <f>IF(Part2!$H$57=0,"",Part2!$H$57)</f>
      </c>
      <c r="F31" s="938"/>
    </row>
    <row r="32" spans="1:6" ht="15" hidden="1">
      <c r="A32" s="587"/>
      <c r="B32" s="588" t="s">
        <v>502</v>
      </c>
      <c r="C32" s="588" t="str">
        <f>IF(Part2!$L$178=0,"",Part2!$L$178)</f>
        <v>0</v>
      </c>
      <c r="D32" s="606"/>
      <c r="E32" s="606"/>
      <c r="F32" s="589"/>
    </row>
    <row r="33" spans="1:6" ht="15" hidden="1">
      <c r="A33" s="585" t="s">
        <v>174</v>
      </c>
      <c r="B33" s="939">
        <f>IF(Part3!$D$10=0,"",Part3!$D$10)</f>
      </c>
      <c r="C33" s="940"/>
      <c r="D33" s="941">
        <f>IF(Part3!$F$10=0,"",Part3!$F$10)</f>
      </c>
      <c r="E33" s="942"/>
      <c r="F33" s="586"/>
    </row>
    <row r="34" spans="1:6" ht="15" hidden="1">
      <c r="A34" s="590"/>
      <c r="B34" s="951">
        <f>IF(Part3!$E$23=0,"",Part3!$E$23)</f>
      </c>
      <c r="C34" s="952"/>
      <c r="D34" s="952"/>
      <c r="E34" s="937">
        <f>IF(Part3!$H$57=0,"",Part3!$H$57)</f>
      </c>
      <c r="F34" s="938"/>
    </row>
    <row r="35" spans="1:6" ht="15" hidden="1">
      <c r="A35" s="587"/>
      <c r="B35" s="588" t="s">
        <v>502</v>
      </c>
      <c r="C35" s="588" t="str">
        <f>IF(Part3!$L$178=0,"",Part3!$L$178)</f>
        <v>0</v>
      </c>
      <c r="D35" s="606"/>
      <c r="E35" s="606"/>
      <c r="F35" s="589"/>
    </row>
    <row r="36" spans="1:6" ht="15" hidden="1">
      <c r="A36" s="585" t="s">
        <v>175</v>
      </c>
      <c r="B36" s="939">
        <f>IF(Part4!$D$10=0,"",Part4!$D$10)</f>
      </c>
      <c r="C36" s="940"/>
      <c r="D36" s="941">
        <f>IF(Part4!$F$10=0,"",Part4!$F$10)</f>
      </c>
      <c r="E36" s="942"/>
      <c r="F36" s="586"/>
    </row>
    <row r="37" spans="1:6" ht="15" hidden="1">
      <c r="A37" s="590"/>
      <c r="B37" s="951">
        <f>IF(Part4!$E$23=0,"",Part4!$E$23)</f>
      </c>
      <c r="C37" s="952"/>
      <c r="D37" s="952"/>
      <c r="E37" s="937">
        <f>IF(Part4!$H$57=0,"",Part4!$H$57)</f>
      </c>
      <c r="F37" s="938"/>
    </row>
    <row r="38" spans="1:6" ht="15" hidden="1">
      <c r="A38" s="587"/>
      <c r="B38" s="588" t="s">
        <v>502</v>
      </c>
      <c r="C38" s="588" t="str">
        <f>IF(Part4!$L$178=0,"",Part4!$L$178)</f>
        <v>0</v>
      </c>
      <c r="D38" s="606"/>
      <c r="E38" s="606"/>
      <c r="F38" s="589"/>
    </row>
    <row r="39" spans="1:6" ht="15" hidden="1">
      <c r="A39" s="585" t="s">
        <v>176</v>
      </c>
      <c r="B39" s="939">
        <f>IF(Part5!$D$10=0,"",Part5!$D$10)</f>
      </c>
      <c r="C39" s="940"/>
      <c r="D39" s="941">
        <f>IF(Part5!$F$10=0,"",Part5!$F$10)</f>
      </c>
      <c r="E39" s="942"/>
      <c r="F39" s="586"/>
    </row>
    <row r="40" spans="1:6" ht="15" hidden="1">
      <c r="A40" s="590"/>
      <c r="B40" s="951">
        <f>IF(Part5!$E$23=0,"",Part5!$E$23)</f>
      </c>
      <c r="C40" s="952"/>
      <c r="D40" s="952"/>
      <c r="E40" s="937">
        <f>IF(Part5!$H$57=0,"",Part5!$H$57)</f>
      </c>
      <c r="F40" s="938"/>
    </row>
    <row r="41" spans="1:6" ht="15" hidden="1">
      <c r="A41" s="587"/>
      <c r="B41" s="588" t="s">
        <v>502</v>
      </c>
      <c r="C41" s="588" t="str">
        <f>IF(Part5!$L$178=0,"",Part5!$L$178)</f>
        <v>0</v>
      </c>
      <c r="D41" s="606"/>
      <c r="E41" s="606"/>
      <c r="F41" s="589"/>
    </row>
    <row r="42" spans="1:6" ht="15" hidden="1">
      <c r="A42" s="585" t="s">
        <v>177</v>
      </c>
      <c r="B42" s="939">
        <f>IF(Part6!$D$10=0,"",Part6!$D$10)</f>
      </c>
      <c r="C42" s="940"/>
      <c r="D42" s="941">
        <f>IF(Part6!$F$10=0,"",Part6!$F$10)</f>
      </c>
      <c r="E42" s="942"/>
      <c r="F42" s="586"/>
    </row>
    <row r="43" spans="1:6" ht="15" hidden="1">
      <c r="A43" s="590"/>
      <c r="B43" s="951">
        <f>IF(Part6!$E$23=0,"",Part6!$E$23)</f>
      </c>
      <c r="C43" s="952"/>
      <c r="D43" s="952"/>
      <c r="E43" s="937">
        <f>IF(Part6!$H$57=0,"",Part6!$H$57)</f>
      </c>
      <c r="F43" s="938"/>
    </row>
    <row r="44" spans="1:6" ht="15" hidden="1">
      <c r="A44" s="587"/>
      <c r="B44" s="588" t="s">
        <v>502</v>
      </c>
      <c r="C44" s="588" t="str">
        <f>IF(Part6!$L$178=0,"",Part6!$L$178)</f>
        <v>0</v>
      </c>
      <c r="D44" s="606"/>
      <c r="E44" s="606"/>
      <c r="F44" s="589"/>
    </row>
    <row r="45" spans="1:6" ht="15" hidden="1">
      <c r="A45" s="585" t="s">
        <v>178</v>
      </c>
      <c r="B45" s="939">
        <f>IF(Part7!$D$10=0,"",Part7!$D$10)</f>
      </c>
      <c r="C45" s="940"/>
      <c r="D45" s="941">
        <f>IF(Part7!$F$10=0,"",Part7!$F$10)</f>
      </c>
      <c r="E45" s="942"/>
      <c r="F45" s="586"/>
    </row>
    <row r="46" spans="1:6" ht="15" hidden="1">
      <c r="A46" s="590"/>
      <c r="B46" s="951">
        <f>IF(Part7!$E$23=0,"",Part7!$E$23)</f>
      </c>
      <c r="C46" s="952"/>
      <c r="D46" s="952"/>
      <c r="E46" s="937">
        <f>IF(Part7!$H$57=0,"",Part7!$H$57)</f>
      </c>
      <c r="F46" s="938"/>
    </row>
    <row r="47" spans="1:6" ht="15" hidden="1">
      <c r="A47" s="587"/>
      <c r="B47" s="588" t="s">
        <v>502</v>
      </c>
      <c r="C47" s="588" t="str">
        <f>IF(Part7!$L$178=0,"",Part7!$L$178)</f>
        <v>0</v>
      </c>
      <c r="D47" s="606"/>
      <c r="E47" s="606"/>
      <c r="F47" s="589"/>
    </row>
    <row r="48" spans="1:6" ht="15" hidden="1">
      <c r="A48" s="585" t="s">
        <v>179</v>
      </c>
      <c r="B48" s="939">
        <f>IF(Part8!$D$10=0,"",Part8!$D$10)</f>
      </c>
      <c r="C48" s="940"/>
      <c r="D48" s="941">
        <f>IF(Part8!$F$10=0,"",Part8!$F$10)</f>
      </c>
      <c r="E48" s="942"/>
      <c r="F48" s="586"/>
    </row>
    <row r="49" spans="1:6" ht="15" hidden="1">
      <c r="A49" s="590"/>
      <c r="B49" s="951">
        <f>IF(Part8!$E$23=0,"",Part8!$E$23)</f>
      </c>
      <c r="C49" s="952"/>
      <c r="D49" s="952"/>
      <c r="E49" s="937">
        <f>IF(Part8!$H$57=0,"",Part8!$H$57)</f>
      </c>
      <c r="F49" s="938"/>
    </row>
    <row r="50" spans="1:6" ht="15" hidden="1">
      <c r="A50" s="587"/>
      <c r="B50" s="588" t="s">
        <v>502</v>
      </c>
      <c r="C50" s="588" t="str">
        <f>IF(Part8!$L$178=0,"",Part8!$L$178)</f>
        <v>0</v>
      </c>
      <c r="D50" s="606"/>
      <c r="E50" s="606"/>
      <c r="F50" s="589"/>
    </row>
    <row r="51" spans="1:6" ht="15" hidden="1">
      <c r="A51" s="585" t="s">
        <v>180</v>
      </c>
      <c r="B51" s="939">
        <f>IF(Part9!$D$10=0,"",Part9!$D$10)</f>
      </c>
      <c r="C51" s="940"/>
      <c r="D51" s="941">
        <f>IF(Part9!$F$10=0,"",Part9!$F$10)</f>
      </c>
      <c r="E51" s="942"/>
      <c r="F51" s="586"/>
    </row>
    <row r="52" spans="1:6" ht="15" hidden="1">
      <c r="A52" s="590"/>
      <c r="B52" s="951">
        <f>IF(Part9!$E$23=0,"",Part9!$E$23)</f>
      </c>
      <c r="C52" s="952"/>
      <c r="D52" s="952"/>
      <c r="E52" s="937">
        <f>IF(Part9!$H$57=0,"",Part9!$H$57)</f>
      </c>
      <c r="F52" s="938"/>
    </row>
    <row r="53" spans="1:6" ht="15" hidden="1">
      <c r="A53" s="587"/>
      <c r="B53" s="588" t="s">
        <v>502</v>
      </c>
      <c r="C53" s="588" t="str">
        <f>IF(Part9!$L$178=0,"",Part9!$L$178)</f>
        <v>0</v>
      </c>
      <c r="D53" s="606"/>
      <c r="E53" s="606"/>
      <c r="F53" s="589"/>
    </row>
    <row r="54" spans="1:6" ht="15" hidden="1">
      <c r="A54" s="585" t="s">
        <v>183</v>
      </c>
      <c r="B54" s="939">
        <f>IF(Part10!$D$10=0,"",Part10!$D$10)</f>
      </c>
      <c r="C54" s="940"/>
      <c r="D54" s="941">
        <f>IF(Part10!$F$10=0,"",Part10!$F$10)</f>
      </c>
      <c r="E54" s="942"/>
      <c r="F54" s="586"/>
    </row>
    <row r="55" spans="1:6" ht="15" hidden="1">
      <c r="A55" s="590"/>
      <c r="B55" s="951">
        <f>IF(Part10!$E$23=0,"",Part10!$E$23)</f>
      </c>
      <c r="C55" s="952"/>
      <c r="D55" s="952"/>
      <c r="E55" s="937">
        <f>IF(Part10!$H$57=0,"",Part10!$H$57)</f>
      </c>
      <c r="F55" s="938"/>
    </row>
    <row r="56" spans="1:6" ht="15" hidden="1">
      <c r="A56" s="587"/>
      <c r="B56" s="588" t="s">
        <v>502</v>
      </c>
      <c r="C56" s="588" t="str">
        <f>IF(Part10!$L$178=0,"",Part10!$L$178)</f>
        <v>0</v>
      </c>
      <c r="D56" s="606"/>
      <c r="E56" s="606"/>
      <c r="F56" s="589"/>
    </row>
    <row r="57" spans="1:6" ht="14.25" hidden="1">
      <c r="A57" s="573"/>
      <c r="B57" s="573"/>
      <c r="C57" s="573"/>
      <c r="D57" s="573"/>
      <c r="E57" s="573"/>
      <c r="F57" s="573"/>
    </row>
    <row r="58" spans="1:6" ht="14.25" hidden="1">
      <c r="A58" s="573"/>
      <c r="B58" s="573"/>
      <c r="C58" s="573"/>
      <c r="D58" s="573"/>
      <c r="E58" s="573"/>
      <c r="F58" s="573"/>
    </row>
    <row r="59" spans="1:6" ht="15" hidden="1">
      <c r="A59" s="581" t="s">
        <v>503</v>
      </c>
      <c r="B59" s="605"/>
      <c r="C59" s="605"/>
      <c r="D59" s="582"/>
      <c r="E59" s="582"/>
      <c r="F59" s="583"/>
    </row>
    <row r="60" spans="1:6" ht="105" customHeight="1" hidden="1">
      <c r="A60" s="929">
        <f>IF('Fiche Identité'!A70=0,"",'Fiche Identité'!A70)</f>
      </c>
      <c r="B60" s="930"/>
      <c r="C60" s="930"/>
      <c r="D60" s="931"/>
      <c r="E60" s="931"/>
      <c r="F60" s="932"/>
    </row>
    <row r="61" spans="1:6" ht="105" customHeight="1" hidden="1">
      <c r="A61" s="933">
        <f>IF('Fiche Identité'!A71=0,"",'Fiche Identité'!A71)</f>
      </c>
      <c r="B61" s="934"/>
      <c r="C61" s="934"/>
      <c r="D61" s="935"/>
      <c r="E61" s="935"/>
      <c r="F61" s="936"/>
    </row>
    <row r="62" spans="1:6" ht="14.25" hidden="1">
      <c r="A62" s="573"/>
      <c r="B62" s="573"/>
      <c r="C62" s="573"/>
      <c r="D62" s="573"/>
      <c r="E62" s="573"/>
      <c r="F62" s="573"/>
    </row>
    <row r="63" spans="1:6" ht="15" hidden="1">
      <c r="A63" s="581" t="s">
        <v>504</v>
      </c>
      <c r="B63" s="605"/>
      <c r="C63" s="605"/>
      <c r="D63" s="582"/>
      <c r="E63" s="582"/>
      <c r="F63" s="583"/>
    </row>
    <row r="64" spans="1:6" ht="105" customHeight="1" hidden="1">
      <c r="A64" s="929">
        <f>IF('Fiche Identité'!A73=0,"",'Fiche Identité'!A73)</f>
      </c>
      <c r="B64" s="930"/>
      <c r="C64" s="930"/>
      <c r="D64" s="931"/>
      <c r="E64" s="931"/>
      <c r="F64" s="932"/>
    </row>
    <row r="65" spans="1:6" ht="105" customHeight="1" hidden="1">
      <c r="A65" s="947">
        <f>IF('Fiche Identité'!A74=0,"",'Fiche Identité'!A74)</f>
      </c>
      <c r="B65" s="948"/>
      <c r="C65" s="948"/>
      <c r="D65" s="949"/>
      <c r="E65" s="949"/>
      <c r="F65" s="950"/>
    </row>
    <row r="66" spans="1:6" ht="105" customHeight="1" hidden="1">
      <c r="A66" s="943">
        <f>IF('Fiche Identité'!A75=0,"",'Fiche Identité'!A75)</f>
      </c>
      <c r="B66" s="944"/>
      <c r="C66" s="944"/>
      <c r="D66" s="945"/>
      <c r="E66" s="945"/>
      <c r="F66" s="946"/>
    </row>
    <row r="67" spans="1:6" ht="14.25" hidden="1">
      <c r="A67" s="573"/>
      <c r="B67" s="573"/>
      <c r="C67" s="573"/>
      <c r="D67" s="573"/>
      <c r="E67" s="573"/>
      <c r="F67" s="573"/>
    </row>
    <row r="68" spans="1:6" ht="15" hidden="1">
      <c r="A68" s="581" t="s">
        <v>505</v>
      </c>
      <c r="B68" s="605"/>
      <c r="C68" s="605"/>
      <c r="D68" s="582"/>
      <c r="E68" s="582"/>
      <c r="F68" s="583"/>
    </row>
    <row r="69" spans="1:6" ht="105" customHeight="1" hidden="1">
      <c r="A69" s="929">
        <f>IF('Fiche Identité'!A77=0,"",'Fiche Identité'!A77)</f>
      </c>
      <c r="B69" s="930"/>
      <c r="C69" s="930"/>
      <c r="D69" s="931"/>
      <c r="E69" s="931"/>
      <c r="F69" s="932"/>
    </row>
    <row r="70" spans="1:6" ht="105" customHeight="1" hidden="1">
      <c r="A70" s="933">
        <f>IF('Fiche Identité'!A78=0,"",'Fiche Identité'!A78)</f>
      </c>
      <c r="B70" s="934"/>
      <c r="C70" s="934"/>
      <c r="D70" s="935"/>
      <c r="E70" s="935"/>
      <c r="F70" s="936"/>
    </row>
    <row r="71" spans="1:6" ht="14.25" hidden="1">
      <c r="A71" s="591"/>
      <c r="B71" s="591"/>
      <c r="C71" s="591"/>
      <c r="D71" s="591"/>
      <c r="E71" s="591"/>
      <c r="F71" s="591"/>
    </row>
    <row r="72" spans="1:6" ht="14.25">
      <c r="A72" s="573"/>
      <c r="B72" s="573"/>
      <c r="C72" s="573"/>
      <c r="D72" s="573"/>
      <c r="E72" s="573"/>
      <c r="F72" s="573"/>
    </row>
  </sheetData>
  <sheetProtection password="D947" sheet="1" objects="1" scenarios="1" selectLockedCells="1" selectUnlockedCells="1"/>
  <protectedRanges>
    <protectedRange sqref="C1:D1" name="Plage1"/>
  </protectedRanges>
  <mergeCells count="56">
    <mergeCell ref="B40:D40"/>
    <mergeCell ref="B30:C30"/>
    <mergeCell ref="B36:C36"/>
    <mergeCell ref="B46:D46"/>
    <mergeCell ref="D36:E36"/>
    <mergeCell ref="E37:F37"/>
    <mergeCell ref="B39:C39"/>
    <mergeCell ref="D39:E39"/>
    <mergeCell ref="E40:F40"/>
    <mergeCell ref="B42:C42"/>
    <mergeCell ref="B37:D37"/>
    <mergeCell ref="C1:D1"/>
    <mergeCell ref="A3:F3"/>
    <mergeCell ref="C7:E7"/>
    <mergeCell ref="A20:F20"/>
    <mergeCell ref="C9:D9"/>
    <mergeCell ref="A21:F21"/>
    <mergeCell ref="A22:F22"/>
    <mergeCell ref="A23:F23"/>
    <mergeCell ref="B26:C26"/>
    <mergeCell ref="D26:E26"/>
    <mergeCell ref="A26:A27"/>
    <mergeCell ref="B27:D27"/>
    <mergeCell ref="E27:F27"/>
    <mergeCell ref="D30:E30"/>
    <mergeCell ref="E31:F31"/>
    <mergeCell ref="D42:E42"/>
    <mergeCell ref="E43:F43"/>
    <mergeCell ref="B43:D43"/>
    <mergeCell ref="B31:D31"/>
    <mergeCell ref="B34:D34"/>
    <mergeCell ref="B33:C33"/>
    <mergeCell ref="D33:E33"/>
    <mergeCell ref="E34:F34"/>
    <mergeCell ref="B45:C45"/>
    <mergeCell ref="D45:E45"/>
    <mergeCell ref="E46:F46"/>
    <mergeCell ref="B48:C48"/>
    <mergeCell ref="D48:E48"/>
    <mergeCell ref="A66:F66"/>
    <mergeCell ref="A65:F65"/>
    <mergeCell ref="B49:D49"/>
    <mergeCell ref="B52:D52"/>
    <mergeCell ref="B55:D55"/>
    <mergeCell ref="B54:C54"/>
    <mergeCell ref="D54:E54"/>
    <mergeCell ref="A69:F69"/>
    <mergeCell ref="A70:F70"/>
    <mergeCell ref="E49:F49"/>
    <mergeCell ref="B51:C51"/>
    <mergeCell ref="D51:E51"/>
    <mergeCell ref="E52:F52"/>
    <mergeCell ref="A60:F60"/>
    <mergeCell ref="A61:F61"/>
    <mergeCell ref="A64:F64"/>
    <mergeCell ref="E55:F55"/>
  </mergeCells>
  <printOptions/>
  <pageMargins left="0.5905511811023623" right="0.5905511811023623" top="0.5905511811023623" bottom="0.7874015748031497" header="0.5118110236220472" footer="0.5118110236220472"/>
  <pageSetup fitToHeight="3" fitToWidth="1" orientation="portrait" paperSize="9" r:id="rId1"/>
  <headerFooter alignWithMargins="0">
    <oddFooter>&amp;LEmergence-TEC 2009</oddFooter>
  </headerFooter>
</worksheet>
</file>

<file path=xl/worksheets/sheet2.xml><?xml version="1.0" encoding="utf-8"?>
<worksheet xmlns="http://schemas.openxmlformats.org/spreadsheetml/2006/main" xmlns:r="http://schemas.openxmlformats.org/officeDocument/2006/relationships">
  <sheetPr codeName="Feuil2">
    <tabColor indexed="42"/>
  </sheetPr>
  <dimension ref="A1:H48"/>
  <sheetViews>
    <sheetView workbookViewId="0" topLeftCell="A1">
      <selection activeCell="B19" sqref="B19"/>
    </sheetView>
  </sheetViews>
  <sheetFormatPr defaultColWidth="11.421875" defaultRowHeight="12.75"/>
  <cols>
    <col min="1" max="5" width="18.7109375" style="2" customWidth="1"/>
    <col min="6" max="6" width="41.421875" style="2" customWidth="1"/>
    <col min="7" max="7" width="11.421875" style="22" customWidth="1"/>
    <col min="8" max="16384" width="11.421875" style="2" customWidth="1"/>
  </cols>
  <sheetData>
    <row r="1" spans="1:7" s="1" customFormat="1" ht="15">
      <c r="A1" s="654">
        <f>'Fiche Identité'!B13</f>
        <v>0</v>
      </c>
      <c r="B1" s="709"/>
      <c r="C1" s="31"/>
      <c r="D1" s="51"/>
      <c r="E1" s="70" t="str">
        <f>'Fiche Identité'!E2</f>
        <v>N° de dossier : </v>
      </c>
      <c r="F1" s="272" t="str">
        <f>'Fiche Identité'!F2</f>
        <v>ANR-09-ETEC-00</v>
      </c>
      <c r="G1" s="710"/>
    </row>
    <row r="2" spans="1:7" s="76" customFormat="1" ht="29.25" customHeight="1">
      <c r="A2" s="706" t="s">
        <v>336</v>
      </c>
      <c r="B2" s="719"/>
      <c r="C2" s="719"/>
      <c r="D2" s="719"/>
      <c r="E2" s="720"/>
      <c r="F2" s="721"/>
      <c r="G2" s="711"/>
    </row>
    <row r="3" spans="1:7" ht="18">
      <c r="A3" s="49"/>
      <c r="B3" s="50"/>
      <c r="C3" s="50"/>
      <c r="D3" s="71"/>
      <c r="E3" s="72"/>
      <c r="G3" s="711"/>
    </row>
    <row r="4" spans="1:4" ht="15" customHeight="1">
      <c r="A4" s="5"/>
      <c r="B4" s="6"/>
      <c r="C4" s="6"/>
      <c r="D4" s="6"/>
    </row>
    <row r="5" spans="1:6" ht="19.5" customHeight="1">
      <c r="A5" s="266" t="s">
        <v>215</v>
      </c>
      <c r="B5" s="40"/>
      <c r="C5" s="40"/>
      <c r="D5" s="40"/>
      <c r="E5" s="41"/>
      <c r="F5" s="41"/>
    </row>
    <row r="6" spans="1:6" ht="17.25" customHeight="1">
      <c r="A6" s="717" t="s">
        <v>337</v>
      </c>
      <c r="B6" s="710"/>
      <c r="C6" s="710"/>
      <c r="D6" s="710"/>
      <c r="E6" s="711"/>
      <c r="F6" s="718"/>
    </row>
    <row r="7" spans="1:6" s="7" customFormat="1" ht="17.25" customHeight="1">
      <c r="A7" s="710"/>
      <c r="B7" s="710"/>
      <c r="C7" s="710"/>
      <c r="D7" s="710"/>
      <c r="E7" s="711"/>
      <c r="F7" s="718"/>
    </row>
    <row r="8" spans="1:6" s="7" customFormat="1" ht="14.25">
      <c r="A8" s="710"/>
      <c r="B8" s="710"/>
      <c r="C8" s="710"/>
      <c r="D8" s="710"/>
      <c r="E8" s="711"/>
      <c r="F8" s="718"/>
    </row>
    <row r="9" spans="1:6" s="8" customFormat="1" ht="15" customHeight="1">
      <c r="A9" s="2"/>
      <c r="B9" s="3"/>
      <c r="C9" s="2"/>
      <c r="D9" s="2"/>
      <c r="E9" s="2"/>
      <c r="F9" s="2"/>
    </row>
    <row r="10" spans="1:7" s="8" customFormat="1" ht="15" customHeight="1">
      <c r="A10" s="712" t="s">
        <v>264</v>
      </c>
      <c r="B10" s="712" t="s">
        <v>265</v>
      </c>
      <c r="C10" s="714" t="s">
        <v>263</v>
      </c>
      <c r="D10" s="714" t="s">
        <v>184</v>
      </c>
      <c r="E10" s="714" t="s">
        <v>262</v>
      </c>
      <c r="F10" s="714" t="s">
        <v>249</v>
      </c>
      <c r="G10" s="2"/>
    </row>
    <row r="11" spans="1:7" s="8" customFormat="1" ht="15" customHeight="1">
      <c r="A11" s="713"/>
      <c r="B11" s="713"/>
      <c r="C11" s="716"/>
      <c r="D11" s="715"/>
      <c r="E11" s="715"/>
      <c r="F11" s="715"/>
      <c r="G11" s="23"/>
    </row>
    <row r="12" spans="1:7" s="8" customFormat="1" ht="30" customHeight="1">
      <c r="A12" s="267"/>
      <c r="B12" s="267"/>
      <c r="C12" s="267"/>
      <c r="D12" s="267"/>
      <c r="E12" s="268"/>
      <c r="F12" s="269"/>
      <c r="G12" s="23"/>
    </row>
    <row r="13" spans="1:7" s="8" customFormat="1" ht="30" customHeight="1">
      <c r="A13" s="267"/>
      <c r="B13" s="267"/>
      <c r="C13" s="267"/>
      <c r="D13" s="267"/>
      <c r="E13" s="268"/>
      <c r="F13" s="269"/>
      <c r="G13" s="23"/>
    </row>
    <row r="14" spans="1:7" s="8" customFormat="1" ht="30" customHeight="1">
      <c r="A14" s="267"/>
      <c r="B14" s="267"/>
      <c r="C14" s="267"/>
      <c r="D14" s="267"/>
      <c r="E14" s="268"/>
      <c r="F14" s="269"/>
      <c r="G14" s="23"/>
    </row>
    <row r="15" spans="1:7" s="8" customFormat="1" ht="30" customHeight="1">
      <c r="A15" s="267"/>
      <c r="B15" s="267"/>
      <c r="C15" s="267"/>
      <c r="D15" s="267"/>
      <c r="E15" s="268"/>
      <c r="F15" s="269"/>
      <c r="G15" s="23"/>
    </row>
    <row r="16" spans="1:7" s="7" customFormat="1" ht="30" customHeight="1">
      <c r="A16" s="267"/>
      <c r="B16" s="267"/>
      <c r="C16" s="267"/>
      <c r="D16" s="270"/>
      <c r="E16" s="271"/>
      <c r="F16" s="269"/>
      <c r="G16" s="23"/>
    </row>
    <row r="17" spans="1:7" s="8" customFormat="1" ht="30" customHeight="1">
      <c r="A17" s="267"/>
      <c r="B17" s="267"/>
      <c r="C17" s="267"/>
      <c r="D17" s="270"/>
      <c r="E17" s="271"/>
      <c r="F17" s="269"/>
      <c r="G17" s="23"/>
    </row>
    <row r="18" spans="1:7" s="8" customFormat="1" ht="30" customHeight="1">
      <c r="A18" s="267"/>
      <c r="B18" s="267"/>
      <c r="C18" s="267"/>
      <c r="D18" s="270"/>
      <c r="E18" s="271"/>
      <c r="F18" s="269"/>
      <c r="G18" s="23"/>
    </row>
    <row r="19" spans="1:7" s="8" customFormat="1" ht="30" customHeight="1">
      <c r="A19" s="267"/>
      <c r="B19" s="267"/>
      <c r="C19" s="267"/>
      <c r="D19" s="270"/>
      <c r="E19" s="271"/>
      <c r="F19" s="269"/>
      <c r="G19" s="23"/>
    </row>
    <row r="20" spans="1:8" s="8" customFormat="1" ht="30" customHeight="1">
      <c r="A20" s="267"/>
      <c r="B20" s="267"/>
      <c r="C20" s="267"/>
      <c r="D20" s="270"/>
      <c r="E20" s="271"/>
      <c r="F20" s="269"/>
      <c r="G20" s="23"/>
      <c r="H20" s="23"/>
    </row>
    <row r="21" spans="1:8" ht="30" customHeight="1">
      <c r="A21" s="267"/>
      <c r="B21" s="267"/>
      <c r="C21" s="267"/>
      <c r="D21" s="270"/>
      <c r="E21" s="271"/>
      <c r="F21" s="269"/>
      <c r="G21" s="23"/>
      <c r="H21" s="22"/>
    </row>
    <row r="22" spans="1:6" ht="15" customHeight="1">
      <c r="A22" s="54"/>
      <c r="B22" s="54"/>
      <c r="C22" s="54"/>
      <c r="D22" s="54"/>
      <c r="E22" s="8"/>
      <c r="F22" s="23"/>
    </row>
    <row r="23" ht="15" customHeight="1">
      <c r="F23" s="8"/>
    </row>
    <row r="24" spans="1:6" ht="18" customHeight="1">
      <c r="A24" s="39" t="s">
        <v>216</v>
      </c>
      <c r="B24" s="41"/>
      <c r="C24" s="41"/>
      <c r="D24" s="41"/>
      <c r="E24" s="41"/>
      <c r="F24" s="41"/>
    </row>
    <row r="25" spans="1:7" s="7" customFormat="1" ht="30" customHeight="1">
      <c r="A25" s="717" t="s">
        <v>266</v>
      </c>
      <c r="B25" s="717"/>
      <c r="C25" s="717"/>
      <c r="D25" s="717"/>
      <c r="E25" s="717"/>
      <c r="F25" s="717"/>
      <c r="G25" s="23"/>
    </row>
    <row r="26" spans="1:7" s="7" customFormat="1" ht="15" customHeight="1">
      <c r="A26" s="2"/>
      <c r="B26" s="2"/>
      <c r="C26" s="2"/>
      <c r="D26" s="2"/>
      <c r="E26" s="2"/>
      <c r="F26" s="2"/>
      <c r="G26" s="23"/>
    </row>
    <row r="27" spans="1:7" s="8" customFormat="1" ht="15" customHeight="1">
      <c r="A27" s="722" t="s">
        <v>263</v>
      </c>
      <c r="B27" s="723" t="s">
        <v>346</v>
      </c>
      <c r="C27" s="722" t="s">
        <v>249</v>
      </c>
      <c r="D27" s="725"/>
      <c r="E27" s="722" t="s">
        <v>278</v>
      </c>
      <c r="F27" s="724"/>
      <c r="G27" s="23"/>
    </row>
    <row r="28" spans="1:7" s="8" customFormat="1" ht="15" customHeight="1">
      <c r="A28" s="722"/>
      <c r="B28" s="723"/>
      <c r="C28" s="722"/>
      <c r="D28" s="725"/>
      <c r="E28" s="724"/>
      <c r="F28" s="724"/>
      <c r="G28" s="23"/>
    </row>
    <row r="29" spans="1:7" s="8" customFormat="1" ht="30" customHeight="1">
      <c r="A29" s="267"/>
      <c r="B29" s="267"/>
      <c r="C29" s="726"/>
      <c r="D29" s="727"/>
      <c r="E29" s="726"/>
      <c r="F29" s="727"/>
      <c r="G29" s="23"/>
    </row>
    <row r="30" spans="1:7" s="8" customFormat="1" ht="30" customHeight="1">
      <c r="A30" s="267"/>
      <c r="B30" s="267"/>
      <c r="C30" s="726"/>
      <c r="D30" s="727"/>
      <c r="E30" s="726"/>
      <c r="F30" s="727"/>
      <c r="G30" s="23"/>
    </row>
    <row r="31" spans="1:7" s="8" customFormat="1" ht="30" customHeight="1">
      <c r="A31" s="267"/>
      <c r="B31" s="267"/>
      <c r="C31" s="726"/>
      <c r="D31" s="727"/>
      <c r="E31" s="726"/>
      <c r="F31" s="727"/>
      <c r="G31" s="23"/>
    </row>
    <row r="32" spans="1:7" s="8" customFormat="1" ht="30" customHeight="1">
      <c r="A32" s="267"/>
      <c r="B32" s="267"/>
      <c r="C32" s="726"/>
      <c r="D32" s="727"/>
      <c r="E32" s="726"/>
      <c r="F32" s="727"/>
      <c r="G32" s="23"/>
    </row>
    <row r="33" spans="1:7" s="7" customFormat="1" ht="30" customHeight="1">
      <c r="A33" s="267"/>
      <c r="B33" s="267"/>
      <c r="C33" s="726"/>
      <c r="D33" s="727"/>
      <c r="E33" s="726"/>
      <c r="F33" s="727"/>
      <c r="G33" s="23"/>
    </row>
    <row r="34" spans="1:7" s="7" customFormat="1" ht="30" customHeight="1">
      <c r="A34" s="267"/>
      <c r="B34" s="267"/>
      <c r="C34" s="726"/>
      <c r="D34" s="727"/>
      <c r="E34" s="726"/>
      <c r="F34" s="727"/>
      <c r="G34" s="23"/>
    </row>
    <row r="35" spans="1:7" s="8" customFormat="1" ht="30" customHeight="1">
      <c r="A35" s="267"/>
      <c r="B35" s="267"/>
      <c r="C35" s="726"/>
      <c r="D35" s="727"/>
      <c r="E35" s="726"/>
      <c r="F35" s="727"/>
      <c r="G35" s="23"/>
    </row>
    <row r="36" spans="1:7" s="8" customFormat="1" ht="30" customHeight="1">
      <c r="A36" s="267"/>
      <c r="B36" s="267"/>
      <c r="C36" s="726"/>
      <c r="D36" s="727"/>
      <c r="E36" s="726"/>
      <c r="F36" s="727"/>
      <c r="G36" s="23"/>
    </row>
    <row r="37" spans="1:7" s="8" customFormat="1" ht="30" customHeight="1">
      <c r="A37" s="267"/>
      <c r="B37" s="267"/>
      <c r="C37" s="726"/>
      <c r="D37" s="727"/>
      <c r="E37" s="726"/>
      <c r="F37" s="727"/>
      <c r="G37" s="23"/>
    </row>
    <row r="38" spans="1:7" s="8" customFormat="1" ht="30" customHeight="1">
      <c r="A38" s="267"/>
      <c r="B38" s="267"/>
      <c r="C38" s="726"/>
      <c r="D38" s="727"/>
      <c r="E38" s="726"/>
      <c r="F38" s="727"/>
      <c r="G38" s="23"/>
    </row>
    <row r="39" ht="14.25">
      <c r="F39" s="48"/>
    </row>
    <row r="40" spans="1:6" ht="15">
      <c r="A40" s="42" t="s">
        <v>393</v>
      </c>
      <c r="F40" s="101"/>
    </row>
    <row r="41" spans="1:6" ht="109.5" customHeight="1">
      <c r="A41" s="708"/>
      <c r="B41" s="708"/>
      <c r="C41" s="708"/>
      <c r="D41" s="708"/>
      <c r="E41" s="708"/>
      <c r="F41" s="708"/>
    </row>
    <row r="43" ht="15">
      <c r="A43" s="42"/>
    </row>
    <row r="45" spans="1:6" ht="14.25">
      <c r="A45" s="47"/>
      <c r="B45" s="47"/>
      <c r="C45" s="47"/>
      <c r="D45" s="47"/>
      <c r="E45" s="47"/>
      <c r="F45" s="47"/>
    </row>
    <row r="46" spans="1:6" ht="14.25">
      <c r="A46" s="47"/>
      <c r="B46" s="47"/>
      <c r="C46" s="47"/>
      <c r="D46" s="47"/>
      <c r="E46" s="47"/>
      <c r="F46" s="47"/>
    </row>
    <row r="47" spans="1:6" ht="14.25">
      <c r="A47" s="47"/>
      <c r="B47" s="47"/>
      <c r="C47" s="47"/>
      <c r="D47" s="47"/>
      <c r="E47" s="47"/>
      <c r="F47" s="47"/>
    </row>
    <row r="48" spans="1:6" ht="14.25">
      <c r="A48" s="47"/>
      <c r="B48" s="47"/>
      <c r="C48" s="47"/>
      <c r="D48" s="47"/>
      <c r="E48" s="47"/>
      <c r="F48" s="47"/>
    </row>
  </sheetData>
  <sheetProtection password="D947" sheet="1" objects="1" scenarios="1"/>
  <mergeCells count="36">
    <mergeCell ref="E37:F37"/>
    <mergeCell ref="E38:F38"/>
    <mergeCell ref="C37:D37"/>
    <mergeCell ref="C38:D38"/>
    <mergeCell ref="E29:F29"/>
    <mergeCell ref="E30:F30"/>
    <mergeCell ref="E31:F31"/>
    <mergeCell ref="E32:F32"/>
    <mergeCell ref="E33:F33"/>
    <mergeCell ref="E34:F34"/>
    <mergeCell ref="E35:F35"/>
    <mergeCell ref="E36:F36"/>
    <mergeCell ref="C33:D33"/>
    <mergeCell ref="C34:D34"/>
    <mergeCell ref="C35:D35"/>
    <mergeCell ref="C36:D36"/>
    <mergeCell ref="C29:D29"/>
    <mergeCell ref="C30:D30"/>
    <mergeCell ref="C31:D31"/>
    <mergeCell ref="C32:D32"/>
    <mergeCell ref="A10:A11"/>
    <mergeCell ref="A25:F25"/>
    <mergeCell ref="A27:A28"/>
    <mergeCell ref="B27:B28"/>
    <mergeCell ref="E27:F28"/>
    <mergeCell ref="C27:D28"/>
    <mergeCell ref="A41:F41"/>
    <mergeCell ref="A1:B1"/>
    <mergeCell ref="G1:G3"/>
    <mergeCell ref="B10:B11"/>
    <mergeCell ref="D10:D11"/>
    <mergeCell ref="E10:E11"/>
    <mergeCell ref="C10:C11"/>
    <mergeCell ref="F10:F11"/>
    <mergeCell ref="A6:F8"/>
    <mergeCell ref="A2:F2"/>
  </mergeCells>
  <printOptions horizontalCentered="1"/>
  <pageMargins left="0.17" right="0.17" top="0.22" bottom="0.31" header="0.18" footer="0.15748031496062992"/>
  <pageSetup horizontalDpi="600" verticalDpi="600" orientation="portrait" paperSize="9" scale="75" r:id="rId3"/>
  <headerFooter alignWithMargins="0">
    <oddFooter>&amp;L&amp;8Emergence-TEC 2009&amp;R&amp;A &amp;P/&amp;N</oddFooter>
  </headerFooter>
  <legacyDrawing r:id="rId2"/>
</worksheet>
</file>

<file path=xl/worksheets/sheet3.xml><?xml version="1.0" encoding="utf-8"?>
<worksheet xmlns="http://schemas.openxmlformats.org/spreadsheetml/2006/main" xmlns:r="http://schemas.openxmlformats.org/officeDocument/2006/relationships">
  <sheetPr codeName="Feuil3">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1</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oui</v>
      </c>
      <c r="L7" s="141"/>
      <c r="M7" s="371"/>
      <c r="Q7" s="102" t="s">
        <v>228</v>
      </c>
      <c r="R7" s="214" t="s">
        <v>298</v>
      </c>
      <c r="S7" s="218"/>
      <c r="T7" s="222">
        <v>0.4</v>
      </c>
      <c r="U7" s="224" t="s">
        <v>306</v>
      </c>
      <c r="V7" s="211"/>
    </row>
    <row r="8" spans="1:22" s="102" customFormat="1" ht="15.75" customHeight="1">
      <c r="A8" s="120"/>
      <c r="B8" s="121"/>
      <c r="C8" s="121"/>
      <c r="D8" s="121"/>
      <c r="E8" s="121"/>
      <c r="F8" s="121"/>
      <c r="G8" s="122"/>
      <c r="H8" s="123"/>
      <c r="I8" s="141"/>
      <c r="J8" s="141"/>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A255:M255"/>
    <mergeCell ref="J63:K63"/>
    <mergeCell ref="B212:M212"/>
    <mergeCell ref="A243:M243"/>
    <mergeCell ref="B245:E246"/>
    <mergeCell ref="G245:J246"/>
    <mergeCell ref="L246:M247"/>
    <mergeCell ref="B248:C248"/>
    <mergeCell ref="B223:I223"/>
    <mergeCell ref="B226:M231"/>
    <mergeCell ref="B234:M240"/>
    <mergeCell ref="A254:M254"/>
    <mergeCell ref="B215:M215"/>
    <mergeCell ref="B217:I217"/>
    <mergeCell ref="B219:I219"/>
    <mergeCell ref="B221:I221"/>
    <mergeCell ref="I248:K248"/>
    <mergeCell ref="L248:M248"/>
    <mergeCell ref="B249:E251"/>
    <mergeCell ref="G249:K251"/>
    <mergeCell ref="B202:G202"/>
    <mergeCell ref="H202:J202"/>
    <mergeCell ref="B206:M206"/>
    <mergeCell ref="B207:M207"/>
    <mergeCell ref="B200:G200"/>
    <mergeCell ref="H200:J200"/>
    <mergeCell ref="B201:G201"/>
    <mergeCell ref="H201:J201"/>
    <mergeCell ref="B198:G198"/>
    <mergeCell ref="H198:J198"/>
    <mergeCell ref="B199:G199"/>
    <mergeCell ref="H199:J199"/>
    <mergeCell ref="B196:G196"/>
    <mergeCell ref="H196:J196"/>
    <mergeCell ref="B197:G197"/>
    <mergeCell ref="H197:J197"/>
    <mergeCell ref="B194:G194"/>
    <mergeCell ref="H194:J194"/>
    <mergeCell ref="B195:G195"/>
    <mergeCell ref="H195:J195"/>
    <mergeCell ref="B192:G192"/>
    <mergeCell ref="H192:J192"/>
    <mergeCell ref="B193:G193"/>
    <mergeCell ref="H193:J193"/>
    <mergeCell ref="D187:E187"/>
    <mergeCell ref="J187:K187"/>
    <mergeCell ref="D188:E188"/>
    <mergeCell ref="J188:K188"/>
    <mergeCell ref="C166:I166"/>
    <mergeCell ref="C167:I167"/>
    <mergeCell ref="C168:I168"/>
    <mergeCell ref="D186:G186"/>
    <mergeCell ref="C123:D123"/>
    <mergeCell ref="E123:I123"/>
    <mergeCell ref="C124:I124"/>
    <mergeCell ref="C161:I161"/>
    <mergeCell ref="C146:I146"/>
    <mergeCell ref="C144:I144"/>
    <mergeCell ref="C145:I145"/>
    <mergeCell ref="C147:I147"/>
    <mergeCell ref="C148:I148"/>
    <mergeCell ref="C153:I153"/>
    <mergeCell ref="C116:I116"/>
    <mergeCell ref="C121:D121"/>
    <mergeCell ref="E121:I121"/>
    <mergeCell ref="C122:D122"/>
    <mergeCell ref="E122:I122"/>
    <mergeCell ref="C114:D114"/>
    <mergeCell ref="E114:I114"/>
    <mergeCell ref="C115:D115"/>
    <mergeCell ref="E115:I115"/>
    <mergeCell ref="C112:D112"/>
    <mergeCell ref="E112:I112"/>
    <mergeCell ref="C113:D113"/>
    <mergeCell ref="E113:I113"/>
    <mergeCell ref="C110:D110"/>
    <mergeCell ref="E110:I110"/>
    <mergeCell ref="C111:D111"/>
    <mergeCell ref="E111:I111"/>
    <mergeCell ref="C103:D103"/>
    <mergeCell ref="E103:I103"/>
    <mergeCell ref="C104:I104"/>
    <mergeCell ref="C109:D109"/>
    <mergeCell ref="E109:I109"/>
    <mergeCell ref="C101:D101"/>
    <mergeCell ref="E101:I101"/>
    <mergeCell ref="C102:D102"/>
    <mergeCell ref="E102:I102"/>
    <mergeCell ref="C99:D99"/>
    <mergeCell ref="E99:I99"/>
    <mergeCell ref="C100:D100"/>
    <mergeCell ref="E100:I100"/>
    <mergeCell ref="C93:H93"/>
    <mergeCell ref="C97:D97"/>
    <mergeCell ref="E97:I97"/>
    <mergeCell ref="C98:D98"/>
    <mergeCell ref="E98:I98"/>
    <mergeCell ref="C89:H89"/>
    <mergeCell ref="C90:H90"/>
    <mergeCell ref="C91:H91"/>
    <mergeCell ref="C92:H92"/>
    <mergeCell ref="F82:G82"/>
    <mergeCell ref="H82:K82"/>
    <mergeCell ref="B86:H86"/>
    <mergeCell ref="C88:H88"/>
    <mergeCell ref="B65:C70"/>
    <mergeCell ref="D65:E65"/>
    <mergeCell ref="F65:K65"/>
    <mergeCell ref="D66:E66"/>
    <mergeCell ref="D67:E67"/>
    <mergeCell ref="F67:K67"/>
    <mergeCell ref="D68:E68"/>
    <mergeCell ref="F68:K68"/>
    <mergeCell ref="D69:E69"/>
    <mergeCell ref="D63:E63"/>
    <mergeCell ref="F63:H63"/>
    <mergeCell ref="D248:E248"/>
    <mergeCell ref="G248:H248"/>
    <mergeCell ref="H69:K69"/>
    <mergeCell ref="J70:K70"/>
    <mergeCell ref="D75:E75"/>
    <mergeCell ref="F75:H75"/>
    <mergeCell ref="E76:F76"/>
    <mergeCell ref="B82:D82"/>
    <mergeCell ref="F56:K56"/>
    <mergeCell ref="D57:E57"/>
    <mergeCell ref="H57:K57"/>
    <mergeCell ref="J58:K58"/>
    <mergeCell ref="B49:D49"/>
    <mergeCell ref="E49:F49"/>
    <mergeCell ref="I49:K49"/>
    <mergeCell ref="B53:C58"/>
    <mergeCell ref="D53:E53"/>
    <mergeCell ref="F53:K53"/>
    <mergeCell ref="D54:E54"/>
    <mergeCell ref="D55:E55"/>
    <mergeCell ref="F55:K55"/>
    <mergeCell ref="D56:E56"/>
    <mergeCell ref="B43:D43"/>
    <mergeCell ref="E43:J43"/>
    <mergeCell ref="E44:I44"/>
    <mergeCell ref="K45:M45"/>
    <mergeCell ref="H45:I45"/>
    <mergeCell ref="G37:H37"/>
    <mergeCell ref="B39:D39"/>
    <mergeCell ref="E39:H39"/>
    <mergeCell ref="I41:K41"/>
    <mergeCell ref="C41:D41"/>
    <mergeCell ref="E41:G41"/>
    <mergeCell ref="B29:C34"/>
    <mergeCell ref="D29:E29"/>
    <mergeCell ref="F29:K29"/>
    <mergeCell ref="D30:E30"/>
    <mergeCell ref="D31:E31"/>
    <mergeCell ref="F31:K31"/>
    <mergeCell ref="D32:E32"/>
    <mergeCell ref="F32:K32"/>
    <mergeCell ref="B24:D24"/>
    <mergeCell ref="E24:G24"/>
    <mergeCell ref="B14:C19"/>
    <mergeCell ref="D14:E14"/>
    <mergeCell ref="F14:K14"/>
    <mergeCell ref="D15:E15"/>
    <mergeCell ref="D16:E16"/>
    <mergeCell ref="F16:K16"/>
    <mergeCell ref="D18:E18"/>
    <mergeCell ref="H18:K18"/>
    <mergeCell ref="J19:K19"/>
    <mergeCell ref="E23:L23"/>
    <mergeCell ref="H33:K33"/>
    <mergeCell ref="J34:K34"/>
    <mergeCell ref="E25:H25"/>
    <mergeCell ref="E27:G27"/>
    <mergeCell ref="I25:K25"/>
    <mergeCell ref="J27:M27"/>
    <mergeCell ref="H77:K77"/>
    <mergeCell ref="B37:D37"/>
    <mergeCell ref="H12:K12"/>
    <mergeCell ref="E12:F12"/>
    <mergeCell ref="B12:C12"/>
    <mergeCell ref="B25:D25"/>
    <mergeCell ref="B77:C77"/>
    <mergeCell ref="E77:F77"/>
    <mergeCell ref="B23:D23"/>
    <mergeCell ref="D33:E33"/>
    <mergeCell ref="A1:D1"/>
    <mergeCell ref="G4:K4"/>
    <mergeCell ref="J1:M1"/>
    <mergeCell ref="H7:J7"/>
    <mergeCell ref="L2:M2"/>
    <mergeCell ref="J2:K2"/>
    <mergeCell ref="D17:E17"/>
    <mergeCell ref="F17:K17"/>
    <mergeCell ref="E11:F11"/>
    <mergeCell ref="F10:H10"/>
    <mergeCell ref="D10:E10"/>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C166:I168 O166:O168">
    <cfRule type="expression" priority="3" dxfId="1" stopIfTrue="1">
      <formula>$L$25="Coût complet"</formula>
    </cfRule>
  </conditionalFormatting>
  <conditionalFormatting sqref="O161">
    <cfRule type="expression" priority="4" dxfId="1" stopIfTrue="1">
      <formula>$L$25="Coût marginal"</formula>
    </cfRule>
  </conditionalFormatting>
  <conditionalFormatting sqref="N10">
    <cfRule type="cellIs" priority="5" dxfId="3" operator="notEqual" stopIfTrue="1">
      <formula>""""""</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F209:F210 J223 J221 J219 J217">
      <formula1>$O$181:$O$183</formula1>
    </dataValidation>
    <dataValidation type="list" allowBlank="1" showInputMessage="1" showErrorMessage="1" sqref="E209:E210">
      <formula1>#REF!</formula1>
    </dataValidation>
    <dataValidation type="list" allowBlank="1" showInputMessage="1" showErrorMessage="1" sqref="L211">
      <formula1>$O$181:$O$183</formula1>
    </dataValidation>
    <dataValidation type="list" allowBlank="1" showInputMessage="1" showErrorMessage="1" sqref="B75 F45 B10 B63">
      <formula1>$P$2:$P$3</formula1>
    </dataValidation>
    <dataValidation type="list" allowBlank="1" showInputMessage="1" showErrorMessage="1" sqref="E25:H25">
      <formula1>$R$2:$R$9</formula1>
    </dataValidation>
    <dataValidation type="list" allowBlank="1" showInputMessage="1" showErrorMessage="1" sqref="L25">
      <formula1>$O$2:$O$3</formula1>
    </dataValidation>
    <dataValidation type="list" allowBlank="1" showInputMessage="1" showErrorMessage="1" sqref="E37">
      <formula1>$U$2:$U$36</formula1>
    </dataValidation>
    <dataValidation type="list" allowBlank="1" showInputMessage="1" showErrorMessage="1" sqref="H80 H8 H61 H73">
      <formula1>#REF!</formula1>
    </dataValidation>
    <dataValidation type="list" allowBlank="1" showInputMessage="1" showErrorMessage="1" sqref="C97:C103">
      <formula1>$O$97:$O$102</formula1>
    </dataValidation>
    <dataValidation type="list" allowBlank="1" showInputMessage="1" showErrorMessage="1" sqref="C121:D123 C109:D115">
      <formula1>$P$109:$P$114</formula1>
    </dataValidation>
    <dataValidation type="list" allowBlank="1" showInputMessage="1" showErrorMessage="1" sqref="J10">
      <formula1>$Q$2:$Q$10</formula1>
    </dataValidation>
    <dataValidation type="list" allowBlank="1" showInputMessage="1" showErrorMessage="1" sqref="E27:G27">
      <formula1>$R$14:$R$36</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2" manualBreakCount="2">
    <brk id="83" max="255" man="1"/>
    <brk id="178" max="255" man="1"/>
  </rowBreaks>
  <legacyDrawing r:id="rId2"/>
</worksheet>
</file>

<file path=xl/worksheets/sheet4.xml><?xml version="1.0" encoding="utf-8"?>
<worksheet xmlns="http://schemas.openxmlformats.org/spreadsheetml/2006/main" xmlns:r="http://schemas.openxmlformats.org/officeDocument/2006/relationships">
  <sheetPr codeName="Feuil4">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2</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non</v>
      </c>
      <c r="M7" s="119"/>
      <c r="Q7" s="102" t="s">
        <v>228</v>
      </c>
      <c r="R7" s="214" t="s">
        <v>298</v>
      </c>
      <c r="S7" s="218"/>
      <c r="T7" s="222">
        <v>0.4</v>
      </c>
      <c r="U7" s="224" t="s">
        <v>306</v>
      </c>
      <c r="V7" s="211"/>
    </row>
    <row r="8" spans="1:22" s="102" customFormat="1" ht="15.75" customHeight="1">
      <c r="A8" s="120"/>
      <c r="B8" s="121"/>
      <c r="C8" s="121"/>
      <c r="D8" s="121"/>
      <c r="E8" s="121"/>
      <c r="F8" s="121"/>
      <c r="G8" s="122"/>
      <c r="H8" s="123"/>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B234:M240"/>
    <mergeCell ref="A254:M254"/>
    <mergeCell ref="A255:M255"/>
    <mergeCell ref="J63:K63"/>
    <mergeCell ref="B212:M212"/>
    <mergeCell ref="A243:M243"/>
    <mergeCell ref="B245:E246"/>
    <mergeCell ref="G245:J246"/>
    <mergeCell ref="L246:M247"/>
    <mergeCell ref="B248:C248"/>
    <mergeCell ref="B219:I219"/>
    <mergeCell ref="B221:I221"/>
    <mergeCell ref="B223:I223"/>
    <mergeCell ref="B226:M231"/>
    <mergeCell ref="B206:M206"/>
    <mergeCell ref="B207:M207"/>
    <mergeCell ref="B215:M215"/>
    <mergeCell ref="B217:I217"/>
    <mergeCell ref="B201:G201"/>
    <mergeCell ref="H201:J201"/>
    <mergeCell ref="B202:G202"/>
    <mergeCell ref="H202:J202"/>
    <mergeCell ref="B199:G199"/>
    <mergeCell ref="H199:J199"/>
    <mergeCell ref="B200:G200"/>
    <mergeCell ref="H200:J200"/>
    <mergeCell ref="B197:G197"/>
    <mergeCell ref="H197:J197"/>
    <mergeCell ref="B198:G198"/>
    <mergeCell ref="H198:J198"/>
    <mergeCell ref="B195:G195"/>
    <mergeCell ref="H195:J195"/>
    <mergeCell ref="B196:G196"/>
    <mergeCell ref="H196:J196"/>
    <mergeCell ref="B193:G193"/>
    <mergeCell ref="H193:J193"/>
    <mergeCell ref="B194:G194"/>
    <mergeCell ref="H194:J194"/>
    <mergeCell ref="D188:E188"/>
    <mergeCell ref="J188:K188"/>
    <mergeCell ref="B192:G192"/>
    <mergeCell ref="H192:J192"/>
    <mergeCell ref="C168:I168"/>
    <mergeCell ref="D186:G186"/>
    <mergeCell ref="D187:E187"/>
    <mergeCell ref="J187:K187"/>
    <mergeCell ref="C124:I124"/>
    <mergeCell ref="C161:I161"/>
    <mergeCell ref="C166:I166"/>
    <mergeCell ref="C167:I167"/>
    <mergeCell ref="C146:I146"/>
    <mergeCell ref="C144:I144"/>
    <mergeCell ref="C145:I145"/>
    <mergeCell ref="C147:I147"/>
    <mergeCell ref="C148:I148"/>
    <mergeCell ref="C153:I153"/>
    <mergeCell ref="C122:D122"/>
    <mergeCell ref="E122:I122"/>
    <mergeCell ref="C123:D123"/>
    <mergeCell ref="E123:I123"/>
    <mergeCell ref="C115:D115"/>
    <mergeCell ref="E115:I115"/>
    <mergeCell ref="C116:I116"/>
    <mergeCell ref="C121:D121"/>
    <mergeCell ref="E121:I121"/>
    <mergeCell ref="C113:D113"/>
    <mergeCell ref="E113:I113"/>
    <mergeCell ref="C114:D114"/>
    <mergeCell ref="E114:I114"/>
    <mergeCell ref="C111:D111"/>
    <mergeCell ref="E111:I111"/>
    <mergeCell ref="C112:D112"/>
    <mergeCell ref="E112:I112"/>
    <mergeCell ref="C104:I104"/>
    <mergeCell ref="C109:D109"/>
    <mergeCell ref="E109:I109"/>
    <mergeCell ref="C110:D110"/>
    <mergeCell ref="E110:I110"/>
    <mergeCell ref="C102:D102"/>
    <mergeCell ref="E102:I102"/>
    <mergeCell ref="C103:D103"/>
    <mergeCell ref="E103:I103"/>
    <mergeCell ref="C100:D100"/>
    <mergeCell ref="E100:I100"/>
    <mergeCell ref="C101:D101"/>
    <mergeCell ref="E101:I101"/>
    <mergeCell ref="C98:D98"/>
    <mergeCell ref="E98:I98"/>
    <mergeCell ref="C99:D99"/>
    <mergeCell ref="E99:I99"/>
    <mergeCell ref="C92:H92"/>
    <mergeCell ref="C93:H93"/>
    <mergeCell ref="C97:D97"/>
    <mergeCell ref="E97:I97"/>
    <mergeCell ref="C88:H88"/>
    <mergeCell ref="C89:H89"/>
    <mergeCell ref="C90:H90"/>
    <mergeCell ref="C91:H91"/>
    <mergeCell ref="B82:D82"/>
    <mergeCell ref="F82:G82"/>
    <mergeCell ref="H82:K82"/>
    <mergeCell ref="B86:H86"/>
    <mergeCell ref="B65:C70"/>
    <mergeCell ref="D65:E65"/>
    <mergeCell ref="F65:K65"/>
    <mergeCell ref="D66:E66"/>
    <mergeCell ref="D67:E67"/>
    <mergeCell ref="F67:K67"/>
    <mergeCell ref="D68:E68"/>
    <mergeCell ref="F68:K68"/>
    <mergeCell ref="D69:E69"/>
    <mergeCell ref="H69:K69"/>
    <mergeCell ref="J58:K58"/>
    <mergeCell ref="D63:E63"/>
    <mergeCell ref="F63:H63"/>
    <mergeCell ref="D248:E248"/>
    <mergeCell ref="G248:H248"/>
    <mergeCell ref="I248:K248"/>
    <mergeCell ref="J70:K70"/>
    <mergeCell ref="D75:E75"/>
    <mergeCell ref="F75:H75"/>
    <mergeCell ref="E76:F76"/>
    <mergeCell ref="B53:C58"/>
    <mergeCell ref="D53:E53"/>
    <mergeCell ref="F53:K53"/>
    <mergeCell ref="D54:E54"/>
    <mergeCell ref="D55:E55"/>
    <mergeCell ref="F55:K55"/>
    <mergeCell ref="D56:E56"/>
    <mergeCell ref="F56:K56"/>
    <mergeCell ref="D57:E57"/>
    <mergeCell ref="H57:K57"/>
    <mergeCell ref="B49:D49"/>
    <mergeCell ref="E49:F49"/>
    <mergeCell ref="I49:K49"/>
    <mergeCell ref="H45:I45"/>
    <mergeCell ref="E44:I44"/>
    <mergeCell ref="C41:D41"/>
    <mergeCell ref="E41:G41"/>
    <mergeCell ref="K45:M45"/>
    <mergeCell ref="B39:D39"/>
    <mergeCell ref="E39:H39"/>
    <mergeCell ref="I41:K41"/>
    <mergeCell ref="B43:D43"/>
    <mergeCell ref="E43:J43"/>
    <mergeCell ref="D32:E32"/>
    <mergeCell ref="F32:K32"/>
    <mergeCell ref="J34:K34"/>
    <mergeCell ref="B37:D37"/>
    <mergeCell ref="G37:H37"/>
    <mergeCell ref="D29:E29"/>
    <mergeCell ref="F29:K29"/>
    <mergeCell ref="D30:E30"/>
    <mergeCell ref="D31:E31"/>
    <mergeCell ref="F31:K31"/>
    <mergeCell ref="B14:C19"/>
    <mergeCell ref="D14:E14"/>
    <mergeCell ref="F14:K14"/>
    <mergeCell ref="D15:E15"/>
    <mergeCell ref="D16:E16"/>
    <mergeCell ref="F16:K16"/>
    <mergeCell ref="E77:F77"/>
    <mergeCell ref="H77:K77"/>
    <mergeCell ref="L248:M248"/>
    <mergeCell ref="D17:E17"/>
    <mergeCell ref="F17:K17"/>
    <mergeCell ref="D18:E18"/>
    <mergeCell ref="H18:K18"/>
    <mergeCell ref="J19:K19"/>
    <mergeCell ref="E23:L23"/>
    <mergeCell ref="B24:D24"/>
    <mergeCell ref="B249:E251"/>
    <mergeCell ref="G249:K251"/>
    <mergeCell ref="A1:D1"/>
    <mergeCell ref="G4:K4"/>
    <mergeCell ref="J1:M1"/>
    <mergeCell ref="H7:J7"/>
    <mergeCell ref="L2:M2"/>
    <mergeCell ref="J2:K2"/>
    <mergeCell ref="B12:C12"/>
    <mergeCell ref="B77:C77"/>
    <mergeCell ref="H12:K12"/>
    <mergeCell ref="E12:F12"/>
    <mergeCell ref="E11:F11"/>
    <mergeCell ref="F10:H10"/>
    <mergeCell ref="D10:E10"/>
    <mergeCell ref="E25:H25"/>
    <mergeCell ref="E27:G27"/>
    <mergeCell ref="B23:D23"/>
    <mergeCell ref="D33:E33"/>
    <mergeCell ref="H33:K33"/>
    <mergeCell ref="B25:D25"/>
    <mergeCell ref="E24:G24"/>
    <mergeCell ref="I25:K25"/>
    <mergeCell ref="J27:M27"/>
    <mergeCell ref="B29:C34"/>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N10">
    <cfRule type="cellIs" priority="3" dxfId="3" operator="notEqual" stopIfTrue="1">
      <formula>""""""</formula>
    </cfRule>
  </conditionalFormatting>
  <conditionalFormatting sqref="C166:I168 O166:O168">
    <cfRule type="expression" priority="4" dxfId="1" stopIfTrue="1">
      <formula>$L$25="Coût complet"</formula>
    </cfRule>
  </conditionalFormatting>
  <conditionalFormatting sqref="O161">
    <cfRule type="expression" priority="5" dxfId="1" stopIfTrue="1">
      <formula>$L$25="Coût marginal"</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E209:E210">
      <formula1>#REF!</formula1>
    </dataValidation>
    <dataValidation type="list" allowBlank="1" showInputMessage="1" showErrorMessage="1" sqref="L211 J223 J221 J219 J217 F209:F210">
      <formula1>$O$181:$O$183</formula1>
    </dataValidation>
    <dataValidation type="list" allowBlank="1" showInputMessage="1" showErrorMessage="1" sqref="E37">
      <formula1>$U$2:$U$36</formula1>
    </dataValidation>
    <dataValidation type="list" allowBlank="1" showInputMessage="1" showErrorMessage="1" sqref="H8">
      <formula1>$K$109:$K$110</formula1>
    </dataValidation>
    <dataValidation type="list" allowBlank="1" showInputMessage="1" showErrorMessage="1" sqref="B75 F45 B10 B63">
      <formula1>$P$2:$P$3</formula1>
    </dataValidation>
    <dataValidation type="list" allowBlank="1" showInputMessage="1" showErrorMessage="1" sqref="J10">
      <formula1>$Q$2:$Q$10</formula1>
    </dataValidation>
    <dataValidation type="list" allowBlank="1" showInputMessage="1" showErrorMessage="1" sqref="C121:D123 C109:D115">
      <formula1>$P$109:$P$114</formula1>
    </dataValidation>
    <dataValidation type="list" allowBlank="1" showInputMessage="1" showErrorMessage="1" sqref="C97:C103">
      <formula1>$O$97:$O$102</formula1>
    </dataValidation>
    <dataValidation type="list" allowBlank="1" showInputMessage="1" showErrorMessage="1" sqref="H80 H73 H61">
      <formula1>#REF!</formula1>
    </dataValidation>
    <dataValidation type="list" allowBlank="1" showInputMessage="1" showErrorMessage="1" sqref="E27:G27">
      <formula1>$R$14:$R$36</formula1>
    </dataValidation>
    <dataValidation type="list" allowBlank="1" showInputMessage="1" showErrorMessage="1" sqref="E25:H25">
      <formula1>$R$2:$R$9</formula1>
    </dataValidation>
    <dataValidation type="list" allowBlank="1" showInputMessage="1" showErrorMessage="1" sqref="L25">
      <formula1>$O$2:$O$3</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1" manualBreakCount="1">
    <brk id="178" max="255" man="1"/>
  </rowBreaks>
  <legacyDrawing r:id="rId2"/>
</worksheet>
</file>

<file path=xl/worksheets/sheet5.xml><?xml version="1.0" encoding="utf-8"?>
<worksheet xmlns="http://schemas.openxmlformats.org/spreadsheetml/2006/main" xmlns:r="http://schemas.openxmlformats.org/officeDocument/2006/relationships">
  <sheetPr codeName="Feuil7">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3</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non</v>
      </c>
      <c r="M7" s="119"/>
      <c r="Q7" s="102" t="s">
        <v>228</v>
      </c>
      <c r="R7" s="214" t="s">
        <v>298</v>
      </c>
      <c r="S7" s="218"/>
      <c r="T7" s="222">
        <v>0.4</v>
      </c>
      <c r="U7" s="224" t="s">
        <v>306</v>
      </c>
      <c r="V7" s="211"/>
    </row>
    <row r="8" spans="1:22" s="102" customFormat="1" ht="15.75" customHeight="1">
      <c r="A8" s="120"/>
      <c r="B8" s="121"/>
      <c r="C8" s="121"/>
      <c r="D8" s="121"/>
      <c r="E8" s="121"/>
      <c r="F8" s="121"/>
      <c r="G8" s="122"/>
      <c r="H8" s="123"/>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B234:M240"/>
    <mergeCell ref="A254:M254"/>
    <mergeCell ref="A255:M255"/>
    <mergeCell ref="J63:K63"/>
    <mergeCell ref="B212:M212"/>
    <mergeCell ref="A243:M243"/>
    <mergeCell ref="B245:E246"/>
    <mergeCell ref="G245:J246"/>
    <mergeCell ref="L246:M247"/>
    <mergeCell ref="B248:C248"/>
    <mergeCell ref="B219:I219"/>
    <mergeCell ref="B221:I221"/>
    <mergeCell ref="B223:I223"/>
    <mergeCell ref="B226:M231"/>
    <mergeCell ref="B206:M206"/>
    <mergeCell ref="B207:M207"/>
    <mergeCell ref="B215:M215"/>
    <mergeCell ref="B217:I217"/>
    <mergeCell ref="B201:G201"/>
    <mergeCell ref="H201:J201"/>
    <mergeCell ref="B202:G202"/>
    <mergeCell ref="H202:J202"/>
    <mergeCell ref="B199:G199"/>
    <mergeCell ref="H199:J199"/>
    <mergeCell ref="B200:G200"/>
    <mergeCell ref="H200:J200"/>
    <mergeCell ref="B197:G197"/>
    <mergeCell ref="H197:J197"/>
    <mergeCell ref="B198:G198"/>
    <mergeCell ref="H198:J198"/>
    <mergeCell ref="B195:G195"/>
    <mergeCell ref="H195:J195"/>
    <mergeCell ref="B196:G196"/>
    <mergeCell ref="H196:J196"/>
    <mergeCell ref="B193:G193"/>
    <mergeCell ref="H193:J193"/>
    <mergeCell ref="B194:G194"/>
    <mergeCell ref="H194:J194"/>
    <mergeCell ref="D188:E188"/>
    <mergeCell ref="J188:K188"/>
    <mergeCell ref="B192:G192"/>
    <mergeCell ref="H192:J192"/>
    <mergeCell ref="C168:I168"/>
    <mergeCell ref="D186:G186"/>
    <mergeCell ref="D187:E187"/>
    <mergeCell ref="J187:K187"/>
    <mergeCell ref="C124:I124"/>
    <mergeCell ref="C161:I161"/>
    <mergeCell ref="C166:I166"/>
    <mergeCell ref="C167:I167"/>
    <mergeCell ref="C146:I146"/>
    <mergeCell ref="C144:I144"/>
    <mergeCell ref="C145:I145"/>
    <mergeCell ref="C147:I147"/>
    <mergeCell ref="C148:I148"/>
    <mergeCell ref="C153:I153"/>
    <mergeCell ref="C122:D122"/>
    <mergeCell ref="E122:I122"/>
    <mergeCell ref="C123:D123"/>
    <mergeCell ref="E123:I123"/>
    <mergeCell ref="C115:D115"/>
    <mergeCell ref="E115:I115"/>
    <mergeCell ref="C116:I116"/>
    <mergeCell ref="C121:D121"/>
    <mergeCell ref="E121:I121"/>
    <mergeCell ref="C113:D113"/>
    <mergeCell ref="E113:I113"/>
    <mergeCell ref="C114:D114"/>
    <mergeCell ref="E114:I114"/>
    <mergeCell ref="C111:D111"/>
    <mergeCell ref="E111:I111"/>
    <mergeCell ref="C112:D112"/>
    <mergeCell ref="E112:I112"/>
    <mergeCell ref="C104:I104"/>
    <mergeCell ref="C109:D109"/>
    <mergeCell ref="E109:I109"/>
    <mergeCell ref="C110:D110"/>
    <mergeCell ref="E110:I110"/>
    <mergeCell ref="C102:D102"/>
    <mergeCell ref="E102:I102"/>
    <mergeCell ref="C103:D103"/>
    <mergeCell ref="E103:I103"/>
    <mergeCell ref="C100:D100"/>
    <mergeCell ref="E100:I100"/>
    <mergeCell ref="C101:D101"/>
    <mergeCell ref="E101:I101"/>
    <mergeCell ref="C98:D98"/>
    <mergeCell ref="E98:I98"/>
    <mergeCell ref="C99:D99"/>
    <mergeCell ref="E99:I99"/>
    <mergeCell ref="C92:H92"/>
    <mergeCell ref="C93:H93"/>
    <mergeCell ref="C97:D97"/>
    <mergeCell ref="E97:I97"/>
    <mergeCell ref="C88:H88"/>
    <mergeCell ref="C89:H89"/>
    <mergeCell ref="C90:H90"/>
    <mergeCell ref="C91:H91"/>
    <mergeCell ref="B82:D82"/>
    <mergeCell ref="F82:G82"/>
    <mergeCell ref="H82:K82"/>
    <mergeCell ref="B86:H86"/>
    <mergeCell ref="B65:C70"/>
    <mergeCell ref="D65:E65"/>
    <mergeCell ref="F65:K65"/>
    <mergeCell ref="D66:E66"/>
    <mergeCell ref="D67:E67"/>
    <mergeCell ref="F67:K67"/>
    <mergeCell ref="D68:E68"/>
    <mergeCell ref="F68:K68"/>
    <mergeCell ref="D69:E69"/>
    <mergeCell ref="H69:K69"/>
    <mergeCell ref="J58:K58"/>
    <mergeCell ref="D63:E63"/>
    <mergeCell ref="F63:H63"/>
    <mergeCell ref="D248:E248"/>
    <mergeCell ref="G248:H248"/>
    <mergeCell ref="I248:K248"/>
    <mergeCell ref="J70:K70"/>
    <mergeCell ref="D75:E75"/>
    <mergeCell ref="F75:H75"/>
    <mergeCell ref="E76:F76"/>
    <mergeCell ref="B53:C58"/>
    <mergeCell ref="D53:E53"/>
    <mergeCell ref="F53:K53"/>
    <mergeCell ref="D54:E54"/>
    <mergeCell ref="D55:E55"/>
    <mergeCell ref="F55:K55"/>
    <mergeCell ref="D56:E56"/>
    <mergeCell ref="F56:K56"/>
    <mergeCell ref="D57:E57"/>
    <mergeCell ref="H57:K57"/>
    <mergeCell ref="B49:D49"/>
    <mergeCell ref="E49:F49"/>
    <mergeCell ref="I49:K49"/>
    <mergeCell ref="H45:I45"/>
    <mergeCell ref="E44:I44"/>
    <mergeCell ref="C41:D41"/>
    <mergeCell ref="E41:G41"/>
    <mergeCell ref="K45:M45"/>
    <mergeCell ref="B39:D39"/>
    <mergeCell ref="E39:H39"/>
    <mergeCell ref="I41:K41"/>
    <mergeCell ref="B43:D43"/>
    <mergeCell ref="E43:J43"/>
    <mergeCell ref="D32:E32"/>
    <mergeCell ref="F32:K32"/>
    <mergeCell ref="J34:K34"/>
    <mergeCell ref="B37:D37"/>
    <mergeCell ref="G37:H37"/>
    <mergeCell ref="D29:E29"/>
    <mergeCell ref="F29:K29"/>
    <mergeCell ref="D30:E30"/>
    <mergeCell ref="D31:E31"/>
    <mergeCell ref="F31:K31"/>
    <mergeCell ref="B14:C19"/>
    <mergeCell ref="D14:E14"/>
    <mergeCell ref="F14:K14"/>
    <mergeCell ref="D15:E15"/>
    <mergeCell ref="D16:E16"/>
    <mergeCell ref="F16:K16"/>
    <mergeCell ref="E77:F77"/>
    <mergeCell ref="H77:K77"/>
    <mergeCell ref="L248:M248"/>
    <mergeCell ref="D17:E17"/>
    <mergeCell ref="F17:K17"/>
    <mergeCell ref="D18:E18"/>
    <mergeCell ref="H18:K18"/>
    <mergeCell ref="J19:K19"/>
    <mergeCell ref="E23:L23"/>
    <mergeCell ref="B24:D24"/>
    <mergeCell ref="B249:E251"/>
    <mergeCell ref="G249:K251"/>
    <mergeCell ref="A1:D1"/>
    <mergeCell ref="G4:K4"/>
    <mergeCell ref="J1:M1"/>
    <mergeCell ref="H7:J7"/>
    <mergeCell ref="L2:M2"/>
    <mergeCell ref="J2:K2"/>
    <mergeCell ref="B12:C12"/>
    <mergeCell ref="B77:C77"/>
    <mergeCell ref="H12:K12"/>
    <mergeCell ref="E12:F12"/>
    <mergeCell ref="E11:F11"/>
    <mergeCell ref="F10:H10"/>
    <mergeCell ref="D10:E10"/>
    <mergeCell ref="E25:H25"/>
    <mergeCell ref="E27:G27"/>
    <mergeCell ref="B23:D23"/>
    <mergeCell ref="D33:E33"/>
    <mergeCell ref="H33:K33"/>
    <mergeCell ref="B25:D25"/>
    <mergeCell ref="E24:G24"/>
    <mergeCell ref="I25:K25"/>
    <mergeCell ref="J27:M27"/>
    <mergeCell ref="B29:C34"/>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N10">
    <cfRule type="cellIs" priority="3" dxfId="3" operator="notEqual" stopIfTrue="1">
      <formula>""""""</formula>
    </cfRule>
  </conditionalFormatting>
  <conditionalFormatting sqref="C166:I168 O166:O168">
    <cfRule type="expression" priority="4" dxfId="1" stopIfTrue="1">
      <formula>$L$25="Coût complet"</formula>
    </cfRule>
  </conditionalFormatting>
  <conditionalFormatting sqref="O161">
    <cfRule type="expression" priority="5" dxfId="1" stopIfTrue="1">
      <formula>$L$25="Coût marginal"</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E209:E210">
      <formula1>#REF!</formula1>
    </dataValidation>
    <dataValidation type="list" allowBlank="1" showInputMessage="1" showErrorMessage="1" sqref="L211 J223 J221 J219 J217 F209:F210">
      <formula1>$O$181:$O$183</formula1>
    </dataValidation>
    <dataValidation type="list" allowBlank="1" showInputMessage="1" showErrorMessage="1" sqref="E37">
      <formula1>$U$2:$U$36</formula1>
    </dataValidation>
    <dataValidation type="list" allowBlank="1" showInputMessage="1" showErrorMessage="1" sqref="H8">
      <formula1>$K$109:$K$110</formula1>
    </dataValidation>
    <dataValidation type="list" allowBlank="1" showInputMessage="1" showErrorMessage="1" sqref="B75 F45 B10 B63">
      <formula1>$P$2:$P$3</formula1>
    </dataValidation>
    <dataValidation type="list" allowBlank="1" showInputMessage="1" showErrorMessage="1" sqref="J10">
      <formula1>$Q$2:$Q$10</formula1>
    </dataValidation>
    <dataValidation type="list" allowBlank="1" showInputMessage="1" showErrorMessage="1" sqref="C121:D123 C109:D115">
      <formula1>$P$109:$P$114</formula1>
    </dataValidation>
    <dataValidation type="list" allowBlank="1" showInputMessage="1" showErrorMessage="1" sqref="C97:C103">
      <formula1>$O$97:$O$102</formula1>
    </dataValidation>
    <dataValidation type="list" allowBlank="1" showInputMessage="1" showErrorMessage="1" sqref="H80 H73 H61">
      <formula1>#REF!</formula1>
    </dataValidation>
    <dataValidation type="list" allowBlank="1" showInputMessage="1" showErrorMessage="1" sqref="E25:H25">
      <formula1>$R$2:$R$9</formula1>
    </dataValidation>
    <dataValidation type="list" allowBlank="1" showInputMessage="1" showErrorMessage="1" sqref="E27:G27">
      <formula1>$R$14:$R$36</formula1>
    </dataValidation>
    <dataValidation type="list" allowBlank="1" showInputMessage="1" showErrorMessage="1" sqref="L25">
      <formula1>$O$2:$O$3</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1" manualBreakCount="1">
    <brk id="178" max="255" man="1"/>
  </rowBreaks>
  <legacyDrawing r:id="rId2"/>
</worksheet>
</file>

<file path=xl/worksheets/sheet6.xml><?xml version="1.0" encoding="utf-8"?>
<worksheet xmlns="http://schemas.openxmlformats.org/spreadsheetml/2006/main" xmlns:r="http://schemas.openxmlformats.org/officeDocument/2006/relationships">
  <sheetPr codeName="Feuil8">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4</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non</v>
      </c>
      <c r="M7" s="119"/>
      <c r="Q7" s="102" t="s">
        <v>228</v>
      </c>
      <c r="R7" s="214" t="s">
        <v>298</v>
      </c>
      <c r="S7" s="218"/>
      <c r="T7" s="222">
        <v>0.4</v>
      </c>
      <c r="U7" s="224" t="s">
        <v>306</v>
      </c>
      <c r="V7" s="211"/>
    </row>
    <row r="8" spans="1:22" s="102" customFormat="1" ht="15.75" customHeight="1">
      <c r="A8" s="120"/>
      <c r="B8" s="121"/>
      <c r="C8" s="121"/>
      <c r="D8" s="121"/>
      <c r="E8" s="121"/>
      <c r="F8" s="121"/>
      <c r="G8" s="122"/>
      <c r="H8" s="123"/>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B234:M240"/>
    <mergeCell ref="A254:M254"/>
    <mergeCell ref="A255:M255"/>
    <mergeCell ref="J63:K63"/>
    <mergeCell ref="B212:M212"/>
    <mergeCell ref="A243:M243"/>
    <mergeCell ref="B245:E246"/>
    <mergeCell ref="G245:J246"/>
    <mergeCell ref="L246:M247"/>
    <mergeCell ref="B248:C248"/>
    <mergeCell ref="B219:I219"/>
    <mergeCell ref="B221:I221"/>
    <mergeCell ref="B223:I223"/>
    <mergeCell ref="B226:M231"/>
    <mergeCell ref="B206:M206"/>
    <mergeCell ref="B207:M207"/>
    <mergeCell ref="B215:M215"/>
    <mergeCell ref="B217:I217"/>
    <mergeCell ref="B201:G201"/>
    <mergeCell ref="H201:J201"/>
    <mergeCell ref="B202:G202"/>
    <mergeCell ref="H202:J202"/>
    <mergeCell ref="B199:G199"/>
    <mergeCell ref="H199:J199"/>
    <mergeCell ref="B200:G200"/>
    <mergeCell ref="H200:J200"/>
    <mergeCell ref="B197:G197"/>
    <mergeCell ref="H197:J197"/>
    <mergeCell ref="B198:G198"/>
    <mergeCell ref="H198:J198"/>
    <mergeCell ref="B195:G195"/>
    <mergeCell ref="H195:J195"/>
    <mergeCell ref="B196:G196"/>
    <mergeCell ref="H196:J196"/>
    <mergeCell ref="B193:G193"/>
    <mergeCell ref="H193:J193"/>
    <mergeCell ref="B194:G194"/>
    <mergeCell ref="H194:J194"/>
    <mergeCell ref="D188:E188"/>
    <mergeCell ref="J188:K188"/>
    <mergeCell ref="B192:G192"/>
    <mergeCell ref="H192:J192"/>
    <mergeCell ref="C168:I168"/>
    <mergeCell ref="D186:G186"/>
    <mergeCell ref="D187:E187"/>
    <mergeCell ref="J187:K187"/>
    <mergeCell ref="C124:I124"/>
    <mergeCell ref="C161:I161"/>
    <mergeCell ref="C166:I166"/>
    <mergeCell ref="C167:I167"/>
    <mergeCell ref="C146:I146"/>
    <mergeCell ref="C144:I144"/>
    <mergeCell ref="C145:I145"/>
    <mergeCell ref="C147:I147"/>
    <mergeCell ref="C148:I148"/>
    <mergeCell ref="C153:I153"/>
    <mergeCell ref="C122:D122"/>
    <mergeCell ref="E122:I122"/>
    <mergeCell ref="C123:D123"/>
    <mergeCell ref="E123:I123"/>
    <mergeCell ref="C115:D115"/>
    <mergeCell ref="E115:I115"/>
    <mergeCell ref="C116:I116"/>
    <mergeCell ref="C121:D121"/>
    <mergeCell ref="E121:I121"/>
    <mergeCell ref="C113:D113"/>
    <mergeCell ref="E113:I113"/>
    <mergeCell ref="C114:D114"/>
    <mergeCell ref="E114:I114"/>
    <mergeCell ref="C111:D111"/>
    <mergeCell ref="E111:I111"/>
    <mergeCell ref="C112:D112"/>
    <mergeCell ref="E112:I112"/>
    <mergeCell ref="C104:I104"/>
    <mergeCell ref="C109:D109"/>
    <mergeCell ref="E109:I109"/>
    <mergeCell ref="C110:D110"/>
    <mergeCell ref="E110:I110"/>
    <mergeCell ref="C102:D102"/>
    <mergeCell ref="E102:I102"/>
    <mergeCell ref="C103:D103"/>
    <mergeCell ref="E103:I103"/>
    <mergeCell ref="C100:D100"/>
    <mergeCell ref="E100:I100"/>
    <mergeCell ref="C101:D101"/>
    <mergeCell ref="E101:I101"/>
    <mergeCell ref="C98:D98"/>
    <mergeCell ref="E98:I98"/>
    <mergeCell ref="C99:D99"/>
    <mergeCell ref="E99:I99"/>
    <mergeCell ref="C92:H92"/>
    <mergeCell ref="C93:H93"/>
    <mergeCell ref="C97:D97"/>
    <mergeCell ref="E97:I97"/>
    <mergeCell ref="C88:H88"/>
    <mergeCell ref="C89:H89"/>
    <mergeCell ref="C90:H90"/>
    <mergeCell ref="C91:H91"/>
    <mergeCell ref="B82:D82"/>
    <mergeCell ref="F82:G82"/>
    <mergeCell ref="H82:K82"/>
    <mergeCell ref="B86:H86"/>
    <mergeCell ref="B65:C70"/>
    <mergeCell ref="D65:E65"/>
    <mergeCell ref="F65:K65"/>
    <mergeCell ref="D66:E66"/>
    <mergeCell ref="D67:E67"/>
    <mergeCell ref="F67:K67"/>
    <mergeCell ref="D68:E68"/>
    <mergeCell ref="F68:K68"/>
    <mergeCell ref="D69:E69"/>
    <mergeCell ref="H69:K69"/>
    <mergeCell ref="J58:K58"/>
    <mergeCell ref="D63:E63"/>
    <mergeCell ref="F63:H63"/>
    <mergeCell ref="D248:E248"/>
    <mergeCell ref="G248:H248"/>
    <mergeCell ref="I248:K248"/>
    <mergeCell ref="J70:K70"/>
    <mergeCell ref="D75:E75"/>
    <mergeCell ref="F75:H75"/>
    <mergeCell ref="E76:F76"/>
    <mergeCell ref="B53:C58"/>
    <mergeCell ref="D53:E53"/>
    <mergeCell ref="F53:K53"/>
    <mergeCell ref="D54:E54"/>
    <mergeCell ref="D55:E55"/>
    <mergeCell ref="F55:K55"/>
    <mergeCell ref="D56:E56"/>
    <mergeCell ref="F56:K56"/>
    <mergeCell ref="D57:E57"/>
    <mergeCell ref="H57:K57"/>
    <mergeCell ref="B49:D49"/>
    <mergeCell ref="E49:F49"/>
    <mergeCell ref="I49:K49"/>
    <mergeCell ref="H45:I45"/>
    <mergeCell ref="E44:I44"/>
    <mergeCell ref="C41:D41"/>
    <mergeCell ref="E41:G41"/>
    <mergeCell ref="K45:M45"/>
    <mergeCell ref="B39:D39"/>
    <mergeCell ref="E39:H39"/>
    <mergeCell ref="I41:K41"/>
    <mergeCell ref="B43:D43"/>
    <mergeCell ref="E43:J43"/>
    <mergeCell ref="D32:E32"/>
    <mergeCell ref="F32:K32"/>
    <mergeCell ref="J34:K34"/>
    <mergeCell ref="B37:D37"/>
    <mergeCell ref="G37:H37"/>
    <mergeCell ref="D29:E29"/>
    <mergeCell ref="F29:K29"/>
    <mergeCell ref="D30:E30"/>
    <mergeCell ref="D31:E31"/>
    <mergeCell ref="F31:K31"/>
    <mergeCell ref="B14:C19"/>
    <mergeCell ref="D14:E14"/>
    <mergeCell ref="F14:K14"/>
    <mergeCell ref="D15:E15"/>
    <mergeCell ref="D16:E16"/>
    <mergeCell ref="F16:K16"/>
    <mergeCell ref="E77:F77"/>
    <mergeCell ref="H77:K77"/>
    <mergeCell ref="L248:M248"/>
    <mergeCell ref="D17:E17"/>
    <mergeCell ref="F17:K17"/>
    <mergeCell ref="D18:E18"/>
    <mergeCell ref="H18:K18"/>
    <mergeCell ref="J19:K19"/>
    <mergeCell ref="E23:L23"/>
    <mergeCell ref="B24:D24"/>
    <mergeCell ref="B249:E251"/>
    <mergeCell ref="G249:K251"/>
    <mergeCell ref="A1:D1"/>
    <mergeCell ref="G4:K4"/>
    <mergeCell ref="J1:M1"/>
    <mergeCell ref="H7:J7"/>
    <mergeCell ref="L2:M2"/>
    <mergeCell ref="J2:K2"/>
    <mergeCell ref="B12:C12"/>
    <mergeCell ref="B77:C77"/>
    <mergeCell ref="H12:K12"/>
    <mergeCell ref="E12:F12"/>
    <mergeCell ref="E11:F11"/>
    <mergeCell ref="F10:H10"/>
    <mergeCell ref="D10:E10"/>
    <mergeCell ref="E25:H25"/>
    <mergeCell ref="E27:G27"/>
    <mergeCell ref="B23:D23"/>
    <mergeCell ref="D33:E33"/>
    <mergeCell ref="H33:K33"/>
    <mergeCell ref="B25:D25"/>
    <mergeCell ref="E24:G24"/>
    <mergeCell ref="I25:K25"/>
    <mergeCell ref="J27:M27"/>
    <mergeCell ref="B29:C34"/>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N10">
    <cfRule type="cellIs" priority="3" dxfId="3" operator="notEqual" stopIfTrue="1">
      <formula>""""""</formula>
    </cfRule>
  </conditionalFormatting>
  <conditionalFormatting sqref="C166:I168 O166:O168">
    <cfRule type="expression" priority="4" dxfId="1" stopIfTrue="1">
      <formula>$L$25="Coût complet"</formula>
    </cfRule>
  </conditionalFormatting>
  <conditionalFormatting sqref="O161">
    <cfRule type="expression" priority="5" dxfId="1" stopIfTrue="1">
      <formula>$L$25="Coût marginal"</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E209:E210">
      <formula1>#REF!</formula1>
    </dataValidation>
    <dataValidation type="list" allowBlank="1" showInputMessage="1" showErrorMessage="1" sqref="L211 J223 J221 J219 J217 F209:F210">
      <formula1>$O$181:$O$183</formula1>
    </dataValidation>
    <dataValidation type="list" allowBlank="1" showInputMessage="1" showErrorMessage="1" sqref="E37">
      <formula1>$U$2:$U$36</formula1>
    </dataValidation>
    <dataValidation type="list" allowBlank="1" showInputMessage="1" showErrorMessage="1" sqref="H8">
      <formula1>$K$109:$K$110</formula1>
    </dataValidation>
    <dataValidation type="list" allowBlank="1" showInputMessage="1" showErrorMessage="1" sqref="B75 F45 B10 B63">
      <formula1>$P$2:$P$3</formula1>
    </dataValidation>
    <dataValidation type="list" allowBlank="1" showInputMessage="1" showErrorMessage="1" sqref="J10">
      <formula1>$Q$2:$Q$10</formula1>
    </dataValidation>
    <dataValidation type="list" allowBlank="1" showInputMessage="1" showErrorMessage="1" sqref="C121:D123 C109:D115">
      <formula1>$P$109:$P$114</formula1>
    </dataValidation>
    <dataValidation type="list" allowBlank="1" showInputMessage="1" showErrorMessage="1" sqref="C97:C103">
      <formula1>$O$97:$O$102</formula1>
    </dataValidation>
    <dataValidation type="list" allowBlank="1" showInputMessage="1" showErrorMessage="1" sqref="H80 H73 H61">
      <formula1>#REF!</formula1>
    </dataValidation>
    <dataValidation type="list" allowBlank="1" showInputMessage="1" showErrorMessage="1" sqref="E25:H25">
      <formula1>$R$2:$R$9</formula1>
    </dataValidation>
    <dataValidation type="list" allowBlank="1" showInputMessage="1" showErrorMessage="1" sqref="E27:G27">
      <formula1>$R$14:$R$36</formula1>
    </dataValidation>
    <dataValidation type="list" allowBlank="1" showInputMessage="1" showErrorMessage="1" sqref="L25">
      <formula1>$O$2:$O$3</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1" manualBreakCount="1">
    <brk id="178" max="255" man="1"/>
  </rowBreaks>
  <legacyDrawing r:id="rId2"/>
</worksheet>
</file>

<file path=xl/worksheets/sheet7.xml><?xml version="1.0" encoding="utf-8"?>
<worksheet xmlns="http://schemas.openxmlformats.org/spreadsheetml/2006/main" xmlns:r="http://schemas.openxmlformats.org/officeDocument/2006/relationships">
  <sheetPr codeName="Feuil9">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5</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non</v>
      </c>
      <c r="M7" s="119"/>
      <c r="Q7" s="102" t="s">
        <v>228</v>
      </c>
      <c r="R7" s="214" t="s">
        <v>298</v>
      </c>
      <c r="S7" s="218"/>
      <c r="T7" s="222">
        <v>0.4</v>
      </c>
      <c r="U7" s="224" t="s">
        <v>306</v>
      </c>
      <c r="V7" s="211"/>
    </row>
    <row r="8" spans="1:22" s="102" customFormat="1" ht="15.75" customHeight="1">
      <c r="A8" s="120"/>
      <c r="B8" s="121"/>
      <c r="C8" s="121"/>
      <c r="D8" s="121"/>
      <c r="E8" s="121"/>
      <c r="F8" s="121"/>
      <c r="G8" s="122"/>
      <c r="H8" s="123"/>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B234:M240"/>
    <mergeCell ref="A254:M254"/>
    <mergeCell ref="A255:M255"/>
    <mergeCell ref="J63:K63"/>
    <mergeCell ref="B212:M212"/>
    <mergeCell ref="A243:M243"/>
    <mergeCell ref="B245:E246"/>
    <mergeCell ref="G245:J246"/>
    <mergeCell ref="L246:M247"/>
    <mergeCell ref="B248:C248"/>
    <mergeCell ref="B219:I219"/>
    <mergeCell ref="B221:I221"/>
    <mergeCell ref="B223:I223"/>
    <mergeCell ref="B226:M231"/>
    <mergeCell ref="B206:M206"/>
    <mergeCell ref="B207:M207"/>
    <mergeCell ref="B215:M215"/>
    <mergeCell ref="B217:I217"/>
    <mergeCell ref="B201:G201"/>
    <mergeCell ref="H201:J201"/>
    <mergeCell ref="B202:G202"/>
    <mergeCell ref="H202:J202"/>
    <mergeCell ref="B199:G199"/>
    <mergeCell ref="H199:J199"/>
    <mergeCell ref="B200:G200"/>
    <mergeCell ref="H200:J200"/>
    <mergeCell ref="B197:G197"/>
    <mergeCell ref="H197:J197"/>
    <mergeCell ref="B198:G198"/>
    <mergeCell ref="H198:J198"/>
    <mergeCell ref="B195:G195"/>
    <mergeCell ref="H195:J195"/>
    <mergeCell ref="B196:G196"/>
    <mergeCell ref="H196:J196"/>
    <mergeCell ref="B193:G193"/>
    <mergeCell ref="H193:J193"/>
    <mergeCell ref="B194:G194"/>
    <mergeCell ref="H194:J194"/>
    <mergeCell ref="D188:E188"/>
    <mergeCell ref="J188:K188"/>
    <mergeCell ref="B192:G192"/>
    <mergeCell ref="H192:J192"/>
    <mergeCell ref="C168:I168"/>
    <mergeCell ref="D186:G186"/>
    <mergeCell ref="D187:E187"/>
    <mergeCell ref="J187:K187"/>
    <mergeCell ref="C124:I124"/>
    <mergeCell ref="C161:I161"/>
    <mergeCell ref="C166:I166"/>
    <mergeCell ref="C167:I167"/>
    <mergeCell ref="C146:I146"/>
    <mergeCell ref="C144:I144"/>
    <mergeCell ref="C145:I145"/>
    <mergeCell ref="C147:I147"/>
    <mergeCell ref="C148:I148"/>
    <mergeCell ref="C153:I153"/>
    <mergeCell ref="C122:D122"/>
    <mergeCell ref="E122:I122"/>
    <mergeCell ref="C123:D123"/>
    <mergeCell ref="E123:I123"/>
    <mergeCell ref="C115:D115"/>
    <mergeCell ref="E115:I115"/>
    <mergeCell ref="C116:I116"/>
    <mergeCell ref="C121:D121"/>
    <mergeCell ref="E121:I121"/>
    <mergeCell ref="C113:D113"/>
    <mergeCell ref="E113:I113"/>
    <mergeCell ref="C114:D114"/>
    <mergeCell ref="E114:I114"/>
    <mergeCell ref="C111:D111"/>
    <mergeCell ref="E111:I111"/>
    <mergeCell ref="C112:D112"/>
    <mergeCell ref="E112:I112"/>
    <mergeCell ref="C104:I104"/>
    <mergeCell ref="C109:D109"/>
    <mergeCell ref="E109:I109"/>
    <mergeCell ref="C110:D110"/>
    <mergeCell ref="E110:I110"/>
    <mergeCell ref="C102:D102"/>
    <mergeCell ref="E102:I102"/>
    <mergeCell ref="C103:D103"/>
    <mergeCell ref="E103:I103"/>
    <mergeCell ref="C100:D100"/>
    <mergeCell ref="E100:I100"/>
    <mergeCell ref="C101:D101"/>
    <mergeCell ref="E101:I101"/>
    <mergeCell ref="C98:D98"/>
    <mergeCell ref="E98:I98"/>
    <mergeCell ref="C99:D99"/>
    <mergeCell ref="E99:I99"/>
    <mergeCell ref="C92:H92"/>
    <mergeCell ref="C93:H93"/>
    <mergeCell ref="C97:D97"/>
    <mergeCell ref="E97:I97"/>
    <mergeCell ref="C88:H88"/>
    <mergeCell ref="C89:H89"/>
    <mergeCell ref="C90:H90"/>
    <mergeCell ref="C91:H91"/>
    <mergeCell ref="B82:D82"/>
    <mergeCell ref="F82:G82"/>
    <mergeCell ref="H82:K82"/>
    <mergeCell ref="B86:H86"/>
    <mergeCell ref="B65:C70"/>
    <mergeCell ref="D65:E65"/>
    <mergeCell ref="F65:K65"/>
    <mergeCell ref="D66:E66"/>
    <mergeCell ref="D67:E67"/>
    <mergeCell ref="F67:K67"/>
    <mergeCell ref="D68:E68"/>
    <mergeCell ref="F68:K68"/>
    <mergeCell ref="D69:E69"/>
    <mergeCell ref="H69:K69"/>
    <mergeCell ref="J58:K58"/>
    <mergeCell ref="D63:E63"/>
    <mergeCell ref="F63:H63"/>
    <mergeCell ref="D248:E248"/>
    <mergeCell ref="G248:H248"/>
    <mergeCell ref="I248:K248"/>
    <mergeCell ref="J70:K70"/>
    <mergeCell ref="D75:E75"/>
    <mergeCell ref="F75:H75"/>
    <mergeCell ref="E76:F76"/>
    <mergeCell ref="B53:C58"/>
    <mergeCell ref="D53:E53"/>
    <mergeCell ref="F53:K53"/>
    <mergeCell ref="D54:E54"/>
    <mergeCell ref="D55:E55"/>
    <mergeCell ref="F55:K55"/>
    <mergeCell ref="D56:E56"/>
    <mergeCell ref="F56:K56"/>
    <mergeCell ref="D57:E57"/>
    <mergeCell ref="H57:K57"/>
    <mergeCell ref="B49:D49"/>
    <mergeCell ref="E49:F49"/>
    <mergeCell ref="I49:K49"/>
    <mergeCell ref="H45:I45"/>
    <mergeCell ref="E44:I44"/>
    <mergeCell ref="C41:D41"/>
    <mergeCell ref="E41:G41"/>
    <mergeCell ref="K45:M45"/>
    <mergeCell ref="B39:D39"/>
    <mergeCell ref="E39:H39"/>
    <mergeCell ref="I41:K41"/>
    <mergeCell ref="B43:D43"/>
    <mergeCell ref="E43:J43"/>
    <mergeCell ref="D32:E32"/>
    <mergeCell ref="F32:K32"/>
    <mergeCell ref="J34:K34"/>
    <mergeCell ref="B37:D37"/>
    <mergeCell ref="G37:H37"/>
    <mergeCell ref="D29:E29"/>
    <mergeCell ref="F29:K29"/>
    <mergeCell ref="D30:E30"/>
    <mergeCell ref="D31:E31"/>
    <mergeCell ref="F31:K31"/>
    <mergeCell ref="B14:C19"/>
    <mergeCell ref="D14:E14"/>
    <mergeCell ref="F14:K14"/>
    <mergeCell ref="D15:E15"/>
    <mergeCell ref="D16:E16"/>
    <mergeCell ref="F16:K16"/>
    <mergeCell ref="E77:F77"/>
    <mergeCell ref="H77:K77"/>
    <mergeCell ref="L248:M248"/>
    <mergeCell ref="D17:E17"/>
    <mergeCell ref="F17:K17"/>
    <mergeCell ref="D18:E18"/>
    <mergeCell ref="H18:K18"/>
    <mergeCell ref="J19:K19"/>
    <mergeCell ref="E23:L23"/>
    <mergeCell ref="B24:D24"/>
    <mergeCell ref="B249:E251"/>
    <mergeCell ref="G249:K251"/>
    <mergeCell ref="A1:D1"/>
    <mergeCell ref="G4:K4"/>
    <mergeCell ref="J1:M1"/>
    <mergeCell ref="H7:J7"/>
    <mergeCell ref="L2:M2"/>
    <mergeCell ref="J2:K2"/>
    <mergeCell ref="B12:C12"/>
    <mergeCell ref="B77:C77"/>
    <mergeCell ref="H12:K12"/>
    <mergeCell ref="E12:F12"/>
    <mergeCell ref="E11:F11"/>
    <mergeCell ref="F10:H10"/>
    <mergeCell ref="D10:E10"/>
    <mergeCell ref="E25:H25"/>
    <mergeCell ref="E27:G27"/>
    <mergeCell ref="B23:D23"/>
    <mergeCell ref="D33:E33"/>
    <mergeCell ref="H33:K33"/>
    <mergeCell ref="B25:D25"/>
    <mergeCell ref="E24:G24"/>
    <mergeCell ref="I25:K25"/>
    <mergeCell ref="J27:M27"/>
    <mergeCell ref="B29:C34"/>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N10">
    <cfRule type="cellIs" priority="3" dxfId="3" operator="notEqual" stopIfTrue="1">
      <formula>""""""</formula>
    </cfRule>
  </conditionalFormatting>
  <conditionalFormatting sqref="C166:I168 O166:O168">
    <cfRule type="expression" priority="4" dxfId="1" stopIfTrue="1">
      <formula>$L$25="Coût complet"</formula>
    </cfRule>
  </conditionalFormatting>
  <conditionalFormatting sqref="O161">
    <cfRule type="expression" priority="5" dxfId="1" stopIfTrue="1">
      <formula>$L$25="Coût marginal"</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E209:E210">
      <formula1>#REF!</formula1>
    </dataValidation>
    <dataValidation type="list" allowBlank="1" showInputMessage="1" showErrorMessage="1" sqref="L211 J223 J221 J219 J217 F209:F210">
      <formula1>$O$181:$O$183</formula1>
    </dataValidation>
    <dataValidation type="list" allowBlank="1" showInputMessage="1" showErrorMessage="1" sqref="E37">
      <formula1>$U$2:$U$36</formula1>
    </dataValidation>
    <dataValidation type="list" allowBlank="1" showInputMessage="1" showErrorMessage="1" sqref="H8">
      <formula1>$K$109:$K$110</formula1>
    </dataValidation>
    <dataValidation type="list" allowBlank="1" showInputMessage="1" showErrorMessage="1" sqref="B75 F45 B10 B63">
      <formula1>$P$2:$P$3</formula1>
    </dataValidation>
    <dataValidation type="list" allowBlank="1" showInputMessage="1" showErrorMessage="1" sqref="J10">
      <formula1>$Q$2:$Q$10</formula1>
    </dataValidation>
    <dataValidation type="list" allowBlank="1" showInputMessage="1" showErrorMessage="1" sqref="C121:D123 C109:D115">
      <formula1>$P$109:$P$114</formula1>
    </dataValidation>
    <dataValidation type="list" allowBlank="1" showInputMessage="1" showErrorMessage="1" sqref="C97:C103">
      <formula1>$O$97:$O$102</formula1>
    </dataValidation>
    <dataValidation type="list" allowBlank="1" showInputMessage="1" showErrorMessage="1" sqref="H80 H73 H61">
      <formula1>#REF!</formula1>
    </dataValidation>
    <dataValidation type="list" allowBlank="1" showInputMessage="1" showErrorMessage="1" sqref="E25:H25">
      <formula1>$R$2:$R$9</formula1>
    </dataValidation>
    <dataValidation type="list" allowBlank="1" showInputMessage="1" showErrorMessage="1" sqref="E27:G27">
      <formula1>$R$14:$R$36</formula1>
    </dataValidation>
    <dataValidation type="list" allowBlank="1" showInputMessage="1" showErrorMessage="1" sqref="L25">
      <formula1>$O$2:$O$3</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1" manualBreakCount="1">
    <brk id="178" max="255" man="1"/>
  </rowBreaks>
  <legacyDrawing r:id="rId2"/>
</worksheet>
</file>

<file path=xl/worksheets/sheet8.xml><?xml version="1.0" encoding="utf-8"?>
<worksheet xmlns="http://schemas.openxmlformats.org/spreadsheetml/2006/main" xmlns:r="http://schemas.openxmlformats.org/officeDocument/2006/relationships">
  <sheetPr codeName="Feuil10">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6</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non</v>
      </c>
      <c r="M7" s="119"/>
      <c r="Q7" s="102" t="s">
        <v>228</v>
      </c>
      <c r="R7" s="214" t="s">
        <v>298</v>
      </c>
      <c r="S7" s="218"/>
      <c r="T7" s="222">
        <v>0.4</v>
      </c>
      <c r="U7" s="224" t="s">
        <v>306</v>
      </c>
      <c r="V7" s="211"/>
    </row>
    <row r="8" spans="1:22" s="102" customFormat="1" ht="15.75" customHeight="1">
      <c r="A8" s="120"/>
      <c r="B8" s="121"/>
      <c r="C8" s="121"/>
      <c r="D8" s="121"/>
      <c r="E8" s="121"/>
      <c r="F8" s="121"/>
      <c r="G8" s="122"/>
      <c r="H8" s="123"/>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B234:M240"/>
    <mergeCell ref="A254:M254"/>
    <mergeCell ref="A255:M255"/>
    <mergeCell ref="J63:K63"/>
    <mergeCell ref="B212:M212"/>
    <mergeCell ref="A243:M243"/>
    <mergeCell ref="B245:E246"/>
    <mergeCell ref="G245:J246"/>
    <mergeCell ref="L246:M247"/>
    <mergeCell ref="B248:C248"/>
    <mergeCell ref="B219:I219"/>
    <mergeCell ref="B221:I221"/>
    <mergeCell ref="B223:I223"/>
    <mergeCell ref="B226:M231"/>
    <mergeCell ref="B206:M206"/>
    <mergeCell ref="B207:M207"/>
    <mergeCell ref="B215:M215"/>
    <mergeCell ref="B217:I217"/>
    <mergeCell ref="B201:G201"/>
    <mergeCell ref="H201:J201"/>
    <mergeCell ref="B202:G202"/>
    <mergeCell ref="H202:J202"/>
    <mergeCell ref="B199:G199"/>
    <mergeCell ref="H199:J199"/>
    <mergeCell ref="B200:G200"/>
    <mergeCell ref="H200:J200"/>
    <mergeCell ref="B197:G197"/>
    <mergeCell ref="H197:J197"/>
    <mergeCell ref="B198:G198"/>
    <mergeCell ref="H198:J198"/>
    <mergeCell ref="B195:G195"/>
    <mergeCell ref="H195:J195"/>
    <mergeCell ref="B196:G196"/>
    <mergeCell ref="H196:J196"/>
    <mergeCell ref="B193:G193"/>
    <mergeCell ref="H193:J193"/>
    <mergeCell ref="B194:G194"/>
    <mergeCell ref="H194:J194"/>
    <mergeCell ref="D188:E188"/>
    <mergeCell ref="J188:K188"/>
    <mergeCell ref="B192:G192"/>
    <mergeCell ref="H192:J192"/>
    <mergeCell ref="C168:I168"/>
    <mergeCell ref="D186:G186"/>
    <mergeCell ref="D187:E187"/>
    <mergeCell ref="J187:K187"/>
    <mergeCell ref="C124:I124"/>
    <mergeCell ref="C161:I161"/>
    <mergeCell ref="C166:I166"/>
    <mergeCell ref="C167:I167"/>
    <mergeCell ref="C146:I146"/>
    <mergeCell ref="C144:I144"/>
    <mergeCell ref="C145:I145"/>
    <mergeCell ref="C147:I147"/>
    <mergeCell ref="C148:I148"/>
    <mergeCell ref="C153:I153"/>
    <mergeCell ref="C122:D122"/>
    <mergeCell ref="E122:I122"/>
    <mergeCell ref="C123:D123"/>
    <mergeCell ref="E123:I123"/>
    <mergeCell ref="C115:D115"/>
    <mergeCell ref="E115:I115"/>
    <mergeCell ref="C116:I116"/>
    <mergeCell ref="C121:D121"/>
    <mergeCell ref="E121:I121"/>
    <mergeCell ref="C113:D113"/>
    <mergeCell ref="E113:I113"/>
    <mergeCell ref="C114:D114"/>
    <mergeCell ref="E114:I114"/>
    <mergeCell ref="C111:D111"/>
    <mergeCell ref="E111:I111"/>
    <mergeCell ref="C112:D112"/>
    <mergeCell ref="E112:I112"/>
    <mergeCell ref="C104:I104"/>
    <mergeCell ref="C109:D109"/>
    <mergeCell ref="E109:I109"/>
    <mergeCell ref="C110:D110"/>
    <mergeCell ref="E110:I110"/>
    <mergeCell ref="C102:D102"/>
    <mergeCell ref="E102:I102"/>
    <mergeCell ref="C103:D103"/>
    <mergeCell ref="E103:I103"/>
    <mergeCell ref="C100:D100"/>
    <mergeCell ref="E100:I100"/>
    <mergeCell ref="C101:D101"/>
    <mergeCell ref="E101:I101"/>
    <mergeCell ref="C98:D98"/>
    <mergeCell ref="E98:I98"/>
    <mergeCell ref="C99:D99"/>
    <mergeCell ref="E99:I99"/>
    <mergeCell ref="C92:H92"/>
    <mergeCell ref="C93:H93"/>
    <mergeCell ref="C97:D97"/>
    <mergeCell ref="E97:I97"/>
    <mergeCell ref="C88:H88"/>
    <mergeCell ref="C89:H89"/>
    <mergeCell ref="C90:H90"/>
    <mergeCell ref="C91:H91"/>
    <mergeCell ref="B82:D82"/>
    <mergeCell ref="F82:G82"/>
    <mergeCell ref="H82:K82"/>
    <mergeCell ref="B86:H86"/>
    <mergeCell ref="B65:C70"/>
    <mergeCell ref="D65:E65"/>
    <mergeCell ref="F65:K65"/>
    <mergeCell ref="D66:E66"/>
    <mergeCell ref="D67:E67"/>
    <mergeCell ref="F67:K67"/>
    <mergeCell ref="D68:E68"/>
    <mergeCell ref="F68:K68"/>
    <mergeCell ref="D69:E69"/>
    <mergeCell ref="H69:K69"/>
    <mergeCell ref="J58:K58"/>
    <mergeCell ref="D63:E63"/>
    <mergeCell ref="F63:H63"/>
    <mergeCell ref="D248:E248"/>
    <mergeCell ref="G248:H248"/>
    <mergeCell ref="I248:K248"/>
    <mergeCell ref="J70:K70"/>
    <mergeCell ref="D75:E75"/>
    <mergeCell ref="F75:H75"/>
    <mergeCell ref="E76:F76"/>
    <mergeCell ref="B53:C58"/>
    <mergeCell ref="D53:E53"/>
    <mergeCell ref="F53:K53"/>
    <mergeCell ref="D54:E54"/>
    <mergeCell ref="D55:E55"/>
    <mergeCell ref="F55:K55"/>
    <mergeCell ref="D56:E56"/>
    <mergeCell ref="F56:K56"/>
    <mergeCell ref="D57:E57"/>
    <mergeCell ref="H57:K57"/>
    <mergeCell ref="B49:D49"/>
    <mergeCell ref="E49:F49"/>
    <mergeCell ref="I49:K49"/>
    <mergeCell ref="H45:I45"/>
    <mergeCell ref="E44:I44"/>
    <mergeCell ref="C41:D41"/>
    <mergeCell ref="E41:G41"/>
    <mergeCell ref="K45:M45"/>
    <mergeCell ref="B39:D39"/>
    <mergeCell ref="E39:H39"/>
    <mergeCell ref="I41:K41"/>
    <mergeCell ref="B43:D43"/>
    <mergeCell ref="E43:J43"/>
    <mergeCell ref="D32:E32"/>
    <mergeCell ref="F32:K32"/>
    <mergeCell ref="J34:K34"/>
    <mergeCell ref="B37:D37"/>
    <mergeCell ref="G37:H37"/>
    <mergeCell ref="D29:E29"/>
    <mergeCell ref="F29:K29"/>
    <mergeCell ref="D30:E30"/>
    <mergeCell ref="D31:E31"/>
    <mergeCell ref="F31:K31"/>
    <mergeCell ref="B14:C19"/>
    <mergeCell ref="D14:E14"/>
    <mergeCell ref="F14:K14"/>
    <mergeCell ref="D15:E15"/>
    <mergeCell ref="D16:E16"/>
    <mergeCell ref="F16:K16"/>
    <mergeCell ref="E77:F77"/>
    <mergeCell ref="H77:K77"/>
    <mergeCell ref="L248:M248"/>
    <mergeCell ref="D17:E17"/>
    <mergeCell ref="F17:K17"/>
    <mergeCell ref="D18:E18"/>
    <mergeCell ref="H18:K18"/>
    <mergeCell ref="J19:K19"/>
    <mergeCell ref="E23:L23"/>
    <mergeCell ref="B24:D24"/>
    <mergeCell ref="B249:E251"/>
    <mergeCell ref="G249:K251"/>
    <mergeCell ref="A1:D1"/>
    <mergeCell ref="G4:K4"/>
    <mergeCell ref="J1:M1"/>
    <mergeCell ref="H7:J7"/>
    <mergeCell ref="L2:M2"/>
    <mergeCell ref="J2:K2"/>
    <mergeCell ref="B12:C12"/>
    <mergeCell ref="B77:C77"/>
    <mergeCell ref="H12:K12"/>
    <mergeCell ref="E12:F12"/>
    <mergeCell ref="E11:F11"/>
    <mergeCell ref="F10:H10"/>
    <mergeCell ref="D10:E10"/>
    <mergeCell ref="E25:H25"/>
    <mergeCell ref="E27:G27"/>
    <mergeCell ref="B23:D23"/>
    <mergeCell ref="D33:E33"/>
    <mergeCell ref="H33:K33"/>
    <mergeCell ref="B25:D25"/>
    <mergeCell ref="E24:G24"/>
    <mergeCell ref="I25:K25"/>
    <mergeCell ref="J27:M27"/>
    <mergeCell ref="B29:C34"/>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N10">
    <cfRule type="cellIs" priority="3" dxfId="3" operator="notEqual" stopIfTrue="1">
      <formula>""""""</formula>
    </cfRule>
  </conditionalFormatting>
  <conditionalFormatting sqref="C166:I168 O166:O168">
    <cfRule type="expression" priority="4" dxfId="1" stopIfTrue="1">
      <formula>$L$25="Coût complet"</formula>
    </cfRule>
  </conditionalFormatting>
  <conditionalFormatting sqref="O161">
    <cfRule type="expression" priority="5" dxfId="1" stopIfTrue="1">
      <formula>$L$25="Coût marginal"</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E209:E210">
      <formula1>#REF!</formula1>
    </dataValidation>
    <dataValidation type="list" allowBlank="1" showInputMessage="1" showErrorMessage="1" sqref="L211 J223 J221 J219 J217 F209:F210">
      <formula1>$O$181:$O$183</formula1>
    </dataValidation>
    <dataValidation type="list" allowBlank="1" showInputMessage="1" showErrorMessage="1" sqref="E37">
      <formula1>$U$2:$U$36</formula1>
    </dataValidation>
    <dataValidation type="list" allowBlank="1" showInputMessage="1" showErrorMessage="1" sqref="H8">
      <formula1>$K$109:$K$110</formula1>
    </dataValidation>
    <dataValidation type="list" allowBlank="1" showInputMessage="1" showErrorMessage="1" sqref="B75 F45 B10 B63">
      <formula1>$P$2:$P$3</formula1>
    </dataValidation>
    <dataValidation type="list" allowBlank="1" showInputMessage="1" showErrorMessage="1" sqref="J10">
      <formula1>$Q$2:$Q$10</formula1>
    </dataValidation>
    <dataValidation type="list" allowBlank="1" showInputMessage="1" showErrorMessage="1" sqref="C121:D123 C109:D115">
      <formula1>$P$109:$P$114</formula1>
    </dataValidation>
    <dataValidation type="list" allowBlank="1" showInputMessage="1" showErrorMessage="1" sqref="C97:C103">
      <formula1>$O$97:$O$102</formula1>
    </dataValidation>
    <dataValidation type="list" allowBlank="1" showInputMessage="1" showErrorMessage="1" sqref="H80 H73 H61">
      <formula1>#REF!</formula1>
    </dataValidation>
    <dataValidation type="list" allowBlank="1" showInputMessage="1" showErrorMessage="1" sqref="E25:H25">
      <formula1>$R$2:$R$9</formula1>
    </dataValidation>
    <dataValidation type="list" allowBlank="1" showInputMessage="1" showErrorMessage="1" sqref="E27:G27">
      <formula1>$R$14:$R$36</formula1>
    </dataValidation>
    <dataValidation type="list" allowBlank="1" showInputMessage="1" showErrorMessage="1" sqref="L25">
      <formula1>$O$2:$O$3</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1" manualBreakCount="1">
    <brk id="178" max="255" man="1"/>
  </rowBreaks>
  <legacyDrawing r:id="rId2"/>
</worksheet>
</file>

<file path=xl/worksheets/sheet9.xml><?xml version="1.0" encoding="utf-8"?>
<worksheet xmlns="http://schemas.openxmlformats.org/spreadsheetml/2006/main" xmlns:r="http://schemas.openxmlformats.org/officeDocument/2006/relationships">
  <sheetPr codeName="Feuil11">
    <tabColor indexed="15"/>
    <pageSetUpPr fitToPage="1"/>
  </sheetPr>
  <dimension ref="A1:X255"/>
  <sheetViews>
    <sheetView workbookViewId="0" topLeftCell="A1">
      <selection activeCell="A1" sqref="A1:D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02" customFormat="1" ht="15" customHeight="1">
      <c r="A1" s="736">
        <f>'Fiche Identité'!B13</f>
        <v>0</v>
      </c>
      <c r="B1" s="736"/>
      <c r="C1" s="737"/>
      <c r="D1" s="737"/>
      <c r="F1" s="103"/>
      <c r="G1" s="104"/>
      <c r="H1" s="105"/>
      <c r="I1" s="106"/>
      <c r="J1" s="741" t="s">
        <v>248</v>
      </c>
      <c r="K1" s="742"/>
      <c r="L1" s="742"/>
      <c r="M1" s="743"/>
      <c r="N1" s="107"/>
      <c r="O1" s="108"/>
      <c r="P1" s="108" t="s">
        <v>233</v>
      </c>
      <c r="Q1" s="108" t="s">
        <v>231</v>
      </c>
      <c r="R1" s="108" t="s">
        <v>203</v>
      </c>
      <c r="S1" s="206" t="s">
        <v>289</v>
      </c>
      <c r="T1" s="206" t="s">
        <v>295</v>
      </c>
      <c r="U1" s="108" t="s">
        <v>329</v>
      </c>
      <c r="V1" s="108"/>
      <c r="X1" s="108"/>
    </row>
    <row r="2" spans="7:22" s="102" customFormat="1" ht="12.75" customHeight="1">
      <c r="G2" s="9"/>
      <c r="H2" s="109"/>
      <c r="I2" s="78"/>
      <c r="J2" s="749" t="str">
        <f>'Fiche Identité'!E2</f>
        <v>N° de dossier : </v>
      </c>
      <c r="K2" s="750"/>
      <c r="L2" s="747" t="str">
        <f>'Fiche Identité'!F2</f>
        <v>ANR-09-ETEC-00</v>
      </c>
      <c r="M2" s="748"/>
      <c r="N2" s="107"/>
      <c r="O2" s="102" t="s">
        <v>333</v>
      </c>
      <c r="P2" s="102" t="s">
        <v>232</v>
      </c>
      <c r="Q2" s="102" t="s">
        <v>225</v>
      </c>
      <c r="R2" s="213" t="s">
        <v>332</v>
      </c>
      <c r="S2" s="177">
        <f>IF(L25="Coût marginal","1",IF(L25="Coût complet","2",""))</f>
      </c>
      <c r="U2" s="224" t="s">
        <v>302</v>
      </c>
      <c r="V2" s="211"/>
    </row>
    <row r="3" spans="10:22" s="102" customFormat="1" ht="12.75">
      <c r="J3" s="110"/>
      <c r="K3" s="110"/>
      <c r="L3" s="110"/>
      <c r="M3" s="110"/>
      <c r="O3" s="102" t="s">
        <v>334</v>
      </c>
      <c r="P3" s="102" t="s">
        <v>202</v>
      </c>
      <c r="Q3" s="102" t="s">
        <v>226</v>
      </c>
      <c r="R3" s="213" t="s">
        <v>296</v>
      </c>
      <c r="S3" s="177"/>
      <c r="U3" s="224" t="s">
        <v>303</v>
      </c>
      <c r="V3" s="211"/>
    </row>
    <row r="4" spans="4:22" s="102" customFormat="1" ht="30.75" customHeight="1">
      <c r="D4" s="189"/>
      <c r="E4" s="111" t="s">
        <v>338</v>
      </c>
      <c r="F4" s="112">
        <v>7</v>
      </c>
      <c r="G4" s="738" t="s">
        <v>274</v>
      </c>
      <c r="H4" s="739"/>
      <c r="I4" s="739"/>
      <c r="J4" s="739"/>
      <c r="K4" s="740"/>
      <c r="Q4" s="102" t="s">
        <v>330</v>
      </c>
      <c r="R4" s="214" t="s">
        <v>343</v>
      </c>
      <c r="S4" s="207" t="s">
        <v>290</v>
      </c>
      <c r="T4" s="208" t="s">
        <v>294</v>
      </c>
      <c r="U4" s="224" t="s">
        <v>304</v>
      </c>
      <c r="V4" s="211"/>
    </row>
    <row r="5" spans="5:22" s="102" customFormat="1" ht="18.75" customHeight="1">
      <c r="E5" s="113"/>
      <c r="F5" s="114"/>
      <c r="G5" s="114"/>
      <c r="H5" s="114"/>
      <c r="I5" s="99"/>
      <c r="J5" s="99"/>
      <c r="L5" s="115"/>
      <c r="Q5" s="102" t="s">
        <v>227</v>
      </c>
      <c r="R5" s="214" t="s">
        <v>301</v>
      </c>
      <c r="S5" s="220" t="s">
        <v>291</v>
      </c>
      <c r="T5" s="221">
        <v>0.04</v>
      </c>
      <c r="U5" s="224" t="s">
        <v>305</v>
      </c>
      <c r="V5" s="211"/>
    </row>
    <row r="6" spans="17:22" s="102" customFormat="1" ht="12.75">
      <c r="Q6" s="102" t="s">
        <v>331</v>
      </c>
      <c r="R6" s="214" t="s">
        <v>297</v>
      </c>
      <c r="S6" s="217" t="s">
        <v>292</v>
      </c>
      <c r="T6" s="222">
        <v>0.2</v>
      </c>
      <c r="U6" s="224" t="s">
        <v>236</v>
      </c>
      <c r="V6" s="211"/>
    </row>
    <row r="7" spans="1:22" s="102" customFormat="1" ht="15" customHeight="1">
      <c r="A7" s="55" t="s">
        <v>250</v>
      </c>
      <c r="B7" s="116"/>
      <c r="C7" s="116"/>
      <c r="D7" s="116"/>
      <c r="E7" s="116"/>
      <c r="F7" s="116"/>
      <c r="G7" s="117"/>
      <c r="H7" s="744" t="s">
        <v>253</v>
      </c>
      <c r="I7" s="745"/>
      <c r="J7" s="746"/>
      <c r="K7" s="118" t="str">
        <f>IF(F4=1,"oui","non")</f>
        <v>non</v>
      </c>
      <c r="M7" s="119"/>
      <c r="Q7" s="102" t="s">
        <v>228</v>
      </c>
      <c r="R7" s="214" t="s">
        <v>298</v>
      </c>
      <c r="S7" s="218"/>
      <c r="T7" s="222">
        <v>0.4</v>
      </c>
      <c r="U7" s="224" t="s">
        <v>306</v>
      </c>
      <c r="V7" s="211"/>
    </row>
    <row r="8" spans="1:22" s="102" customFormat="1" ht="15.75" customHeight="1">
      <c r="A8" s="120"/>
      <c r="B8" s="121"/>
      <c r="C8" s="121"/>
      <c r="D8" s="121"/>
      <c r="E8" s="121"/>
      <c r="F8" s="121"/>
      <c r="G8" s="122"/>
      <c r="H8" s="123"/>
      <c r="K8" s="3"/>
      <c r="L8" s="124"/>
      <c r="M8" s="118"/>
      <c r="P8" s="115"/>
      <c r="Q8" s="102" t="s">
        <v>229</v>
      </c>
      <c r="R8" s="213" t="s">
        <v>299</v>
      </c>
      <c r="S8" s="219"/>
      <c r="T8" s="222">
        <v>0.07</v>
      </c>
      <c r="U8" s="224" t="s">
        <v>235</v>
      </c>
      <c r="V8" s="211"/>
    </row>
    <row r="9" spans="1:22" s="102" customFormat="1" ht="14.25">
      <c r="A9" s="141"/>
      <c r="B9" s="126" t="s">
        <v>283</v>
      </c>
      <c r="C9" s="126"/>
      <c r="D9" s="126" t="s">
        <v>284</v>
      </c>
      <c r="E9" s="126"/>
      <c r="F9" s="126" t="s">
        <v>285</v>
      </c>
      <c r="G9" s="141"/>
      <c r="H9" s="141"/>
      <c r="I9" s="141"/>
      <c r="J9" s="350" t="s">
        <v>286</v>
      </c>
      <c r="K9" s="350"/>
      <c r="L9" s="118" t="s">
        <v>435</v>
      </c>
      <c r="M9" s="372"/>
      <c r="N9" s="131"/>
      <c r="P9" s="115"/>
      <c r="Q9" s="102" t="s">
        <v>230</v>
      </c>
      <c r="R9" s="214" t="s">
        <v>300</v>
      </c>
      <c r="S9" s="215" t="s">
        <v>293</v>
      </c>
      <c r="T9" s="223">
        <v>0</v>
      </c>
      <c r="U9" s="224" t="s">
        <v>307</v>
      </c>
      <c r="V9" s="211"/>
    </row>
    <row r="10" spans="1:22" s="102" customFormat="1" ht="15">
      <c r="A10" s="141"/>
      <c r="B10" s="389"/>
      <c r="C10" s="240"/>
      <c r="D10" s="734"/>
      <c r="E10" s="735"/>
      <c r="F10" s="731"/>
      <c r="G10" s="732"/>
      <c r="H10" s="733"/>
      <c r="I10" s="2"/>
      <c r="J10" s="390"/>
      <c r="K10" s="373"/>
      <c r="L10" s="374"/>
      <c r="M10" s="127"/>
      <c r="N10" s="668"/>
      <c r="Q10" s="125" t="s">
        <v>267</v>
      </c>
      <c r="R10" s="141"/>
      <c r="S10" s="216"/>
      <c r="T10" s="223">
        <v>0</v>
      </c>
      <c r="U10" s="224" t="s">
        <v>308</v>
      </c>
      <c r="V10" s="211"/>
    </row>
    <row r="11" spans="1:22" s="102" customFormat="1" ht="16.5" customHeight="1">
      <c r="A11" s="141"/>
      <c r="B11" s="128" t="s">
        <v>287</v>
      </c>
      <c r="C11" s="129"/>
      <c r="D11" s="128"/>
      <c r="E11" s="730" t="s">
        <v>394</v>
      </c>
      <c r="F11" s="730"/>
      <c r="G11" s="38"/>
      <c r="H11" s="126" t="s">
        <v>288</v>
      </c>
      <c r="I11" s="38"/>
      <c r="J11" s="38"/>
      <c r="K11" s="141"/>
      <c r="L11" s="127"/>
      <c r="M11" s="141"/>
      <c r="N11" s="131"/>
      <c r="R11" s="141"/>
      <c r="U11" s="224" t="s">
        <v>309</v>
      </c>
      <c r="V11" s="211"/>
    </row>
    <row r="12" spans="1:22" s="102" customFormat="1" ht="14.25">
      <c r="A12" s="141"/>
      <c r="B12" s="729"/>
      <c r="C12" s="729"/>
      <c r="D12" s="173"/>
      <c r="E12" s="755"/>
      <c r="F12" s="755"/>
      <c r="G12" s="128"/>
      <c r="H12" s="751"/>
      <c r="I12" s="751"/>
      <c r="J12" s="751"/>
      <c r="K12" s="751"/>
      <c r="L12" s="141"/>
      <c r="M12" s="141"/>
      <c r="R12" s="141"/>
      <c r="U12" s="224" t="s">
        <v>241</v>
      </c>
      <c r="V12" s="211"/>
    </row>
    <row r="13" spans="1:23" s="131" customFormat="1" ht="12.75">
      <c r="A13" s="167"/>
      <c r="B13" s="241"/>
      <c r="C13" s="28"/>
      <c r="D13" s="242"/>
      <c r="E13" s="239"/>
      <c r="F13" s="53"/>
      <c r="G13" s="375"/>
      <c r="H13" s="376"/>
      <c r="I13" s="377"/>
      <c r="J13" s="377"/>
      <c r="K13" s="377"/>
      <c r="L13" s="167"/>
      <c r="M13" s="167"/>
      <c r="R13" s="669" t="s">
        <v>57</v>
      </c>
      <c r="S13" s="669" t="s">
        <v>58</v>
      </c>
      <c r="U13" s="225" t="s">
        <v>310</v>
      </c>
      <c r="V13" s="212"/>
      <c r="W13" s="102"/>
    </row>
    <row r="14" spans="1:22" s="102" customFormat="1" ht="14.25">
      <c r="A14" s="167"/>
      <c r="B14" s="774" t="s">
        <v>436</v>
      </c>
      <c r="C14" s="775"/>
      <c r="D14" s="777" t="s">
        <v>437</v>
      </c>
      <c r="E14" s="778"/>
      <c r="F14" s="779"/>
      <c r="G14" s="779"/>
      <c r="H14" s="779"/>
      <c r="I14" s="779"/>
      <c r="J14" s="779"/>
      <c r="K14" s="779"/>
      <c r="L14" s="167"/>
      <c r="M14" s="167"/>
      <c r="R14" s="672" t="s">
        <v>59</v>
      </c>
      <c r="S14" s="672" t="s">
        <v>60</v>
      </c>
      <c r="U14" s="224" t="s">
        <v>311</v>
      </c>
      <c r="V14" s="212"/>
    </row>
    <row r="15" spans="1:23" s="140" customFormat="1" ht="15" customHeight="1">
      <c r="A15" s="167"/>
      <c r="B15" s="776"/>
      <c r="C15" s="775"/>
      <c r="D15" s="728" t="s">
        <v>193</v>
      </c>
      <c r="E15" s="728"/>
      <c r="F15" s="378"/>
      <c r="G15" s="129"/>
      <c r="H15" s="129"/>
      <c r="I15" s="129"/>
      <c r="J15" s="129"/>
      <c r="K15" s="129"/>
      <c r="L15" s="167"/>
      <c r="M15" s="167"/>
      <c r="R15" s="672" t="s">
        <v>61</v>
      </c>
      <c r="S15" s="672" t="s">
        <v>62</v>
      </c>
      <c r="U15" s="65" t="s">
        <v>312</v>
      </c>
      <c r="V15" s="210"/>
      <c r="W15" s="102"/>
    </row>
    <row r="16" spans="1:23" s="141" customFormat="1" ht="12" customHeight="1">
      <c r="A16" s="167"/>
      <c r="B16" s="776"/>
      <c r="C16" s="775"/>
      <c r="D16" s="728" t="s">
        <v>195</v>
      </c>
      <c r="E16" s="780"/>
      <c r="F16" s="729"/>
      <c r="G16" s="729"/>
      <c r="H16" s="729"/>
      <c r="I16" s="729"/>
      <c r="J16" s="729"/>
      <c r="K16" s="729"/>
      <c r="L16" s="167"/>
      <c r="M16" s="167"/>
      <c r="R16" s="672" t="s">
        <v>63</v>
      </c>
      <c r="S16" s="672" t="s">
        <v>64</v>
      </c>
      <c r="U16" s="29" t="s">
        <v>242</v>
      </c>
      <c r="V16" s="212"/>
      <c r="W16" s="102"/>
    </row>
    <row r="17" spans="1:23" s="141" customFormat="1" ht="12" customHeight="1">
      <c r="A17" s="167"/>
      <c r="B17" s="776"/>
      <c r="C17" s="775"/>
      <c r="D17" s="728" t="s">
        <v>196</v>
      </c>
      <c r="E17" s="728"/>
      <c r="F17" s="729"/>
      <c r="G17" s="729"/>
      <c r="H17" s="729"/>
      <c r="I17" s="729"/>
      <c r="J17" s="729"/>
      <c r="K17" s="729"/>
      <c r="L17" s="167"/>
      <c r="M17" s="167"/>
      <c r="R17" s="672" t="s">
        <v>65</v>
      </c>
      <c r="S17" s="672" t="s">
        <v>66</v>
      </c>
      <c r="U17" s="29" t="s">
        <v>313</v>
      </c>
      <c r="V17" s="212"/>
      <c r="W17" s="102"/>
    </row>
    <row r="18" spans="1:22" s="102" customFormat="1" ht="12.75" customHeight="1">
      <c r="A18" s="169"/>
      <c r="B18" s="776"/>
      <c r="C18" s="775"/>
      <c r="D18" s="728" t="s">
        <v>194</v>
      </c>
      <c r="E18" s="728"/>
      <c r="F18" s="369"/>
      <c r="G18" s="70" t="s">
        <v>190</v>
      </c>
      <c r="H18" s="729"/>
      <c r="I18" s="729"/>
      <c r="J18" s="729"/>
      <c r="K18" s="729"/>
      <c r="L18" s="121"/>
      <c r="M18" s="175"/>
      <c r="R18" s="672" t="s">
        <v>67</v>
      </c>
      <c r="S18" s="672" t="s">
        <v>68</v>
      </c>
      <c r="U18" s="224" t="s">
        <v>314</v>
      </c>
      <c r="V18" s="212"/>
    </row>
    <row r="19" spans="1:23" s="150" customFormat="1" ht="13.5" customHeight="1">
      <c r="A19" s="169"/>
      <c r="B19" s="776"/>
      <c r="C19" s="775"/>
      <c r="D19" s="171"/>
      <c r="E19" s="171"/>
      <c r="F19" s="173"/>
      <c r="G19" s="380" t="s">
        <v>191</v>
      </c>
      <c r="H19" s="369"/>
      <c r="I19" s="381" t="s">
        <v>192</v>
      </c>
      <c r="J19" s="759" t="s">
        <v>349</v>
      </c>
      <c r="K19" s="760"/>
      <c r="L19" s="175"/>
      <c r="M19" s="175"/>
      <c r="N19" s="149"/>
      <c r="R19" s="672" t="s">
        <v>69</v>
      </c>
      <c r="S19" s="672" t="s">
        <v>70</v>
      </c>
      <c r="U19" s="29" t="s">
        <v>315</v>
      </c>
      <c r="V19" s="211"/>
      <c r="W19" s="102"/>
    </row>
    <row r="20" spans="1:23" s="150" customFormat="1" ht="18" customHeight="1">
      <c r="A20" s="167"/>
      <c r="B20" s="241"/>
      <c r="C20" s="28"/>
      <c r="D20" s="242"/>
      <c r="E20" s="239"/>
      <c r="F20" s="53"/>
      <c r="G20" s="375"/>
      <c r="H20" s="376"/>
      <c r="I20" s="377"/>
      <c r="J20" s="377"/>
      <c r="K20" s="377"/>
      <c r="L20" s="167"/>
      <c r="M20" s="167"/>
      <c r="N20" s="149"/>
      <c r="R20" s="672" t="s">
        <v>71</v>
      </c>
      <c r="S20" s="672" t="s">
        <v>70</v>
      </c>
      <c r="U20" s="29" t="s">
        <v>316</v>
      </c>
      <c r="V20" s="211"/>
      <c r="W20" s="102"/>
    </row>
    <row r="21" spans="1:22" s="102" customFormat="1" ht="15">
      <c r="A21" s="136" t="s">
        <v>239</v>
      </c>
      <c r="B21" s="137"/>
      <c r="C21" s="137"/>
      <c r="D21" s="137"/>
      <c r="E21" s="137"/>
      <c r="F21" s="137"/>
      <c r="G21" s="138"/>
      <c r="H21" s="138"/>
      <c r="I21" s="138"/>
      <c r="J21" s="138"/>
      <c r="K21" s="139"/>
      <c r="L21" s="138"/>
      <c r="M21" s="382"/>
      <c r="R21" s="672" t="s">
        <v>72</v>
      </c>
      <c r="S21" s="672" t="s">
        <v>70</v>
      </c>
      <c r="U21" s="224" t="s">
        <v>243</v>
      </c>
      <c r="V21" s="212"/>
    </row>
    <row r="22" spans="2:23" s="141" customFormat="1" ht="20.25" customHeight="1">
      <c r="B22" s="142"/>
      <c r="C22" s="143"/>
      <c r="D22" s="144"/>
      <c r="E22" s="144"/>
      <c r="F22" s="144"/>
      <c r="K22" s="145"/>
      <c r="M22" s="146"/>
      <c r="R22" s="672" t="s">
        <v>73</v>
      </c>
      <c r="S22" s="672" t="s">
        <v>70</v>
      </c>
      <c r="U22" s="29" t="s">
        <v>317</v>
      </c>
      <c r="V22" s="212"/>
      <c r="W22" s="102"/>
    </row>
    <row r="23" spans="1:23" s="159" customFormat="1" ht="28.5" customHeight="1">
      <c r="A23" s="147"/>
      <c r="B23" s="756" t="s">
        <v>347</v>
      </c>
      <c r="C23" s="757"/>
      <c r="D23" s="756"/>
      <c r="E23" s="761"/>
      <c r="F23" s="762"/>
      <c r="G23" s="762"/>
      <c r="H23" s="762"/>
      <c r="I23" s="762"/>
      <c r="J23" s="762"/>
      <c r="K23" s="763"/>
      <c r="L23" s="764"/>
      <c r="M23" s="146"/>
      <c r="R23" s="672" t="s">
        <v>74</v>
      </c>
      <c r="S23" s="672" t="s">
        <v>75</v>
      </c>
      <c r="U23" s="226" t="s">
        <v>318</v>
      </c>
      <c r="V23" s="211"/>
      <c r="W23" s="102"/>
    </row>
    <row r="24" spans="1:22" s="102" customFormat="1" ht="30.75" customHeight="1">
      <c r="A24" s="148"/>
      <c r="B24" s="756" t="s">
        <v>234</v>
      </c>
      <c r="C24" s="757"/>
      <c r="D24" s="756"/>
      <c r="E24" s="772"/>
      <c r="F24" s="773"/>
      <c r="G24" s="773"/>
      <c r="H24" s="205"/>
      <c r="I24" s="383"/>
      <c r="J24" s="384"/>
      <c r="K24" s="384"/>
      <c r="L24" s="608">
        <f>IF(AND(E27="EPIC",L25="coût marginal"),"Erreur sur la base de calcul","")</f>
      </c>
      <c r="M24" s="141"/>
      <c r="R24" s="672" t="s">
        <v>76</v>
      </c>
      <c r="S24" s="672" t="s">
        <v>77</v>
      </c>
      <c r="U24" s="224" t="s">
        <v>319</v>
      </c>
      <c r="V24" s="212"/>
    </row>
    <row r="25" spans="1:22" s="102" customFormat="1" ht="20.25" customHeight="1">
      <c r="A25" s="148"/>
      <c r="B25" s="756" t="s">
        <v>203</v>
      </c>
      <c r="C25" s="757"/>
      <c r="D25" s="756"/>
      <c r="E25" s="626"/>
      <c r="F25" s="626"/>
      <c r="G25" s="626"/>
      <c r="H25" s="765"/>
      <c r="I25" s="768" t="s">
        <v>339</v>
      </c>
      <c r="J25" s="769"/>
      <c r="K25" s="769"/>
      <c r="L25" s="524"/>
      <c r="M25" s="228"/>
      <c r="R25" s="672" t="s">
        <v>78</v>
      </c>
      <c r="S25" s="672" t="s">
        <v>79</v>
      </c>
      <c r="U25" s="224" t="s">
        <v>320</v>
      </c>
      <c r="V25" s="212"/>
    </row>
    <row r="26" spans="1:21" s="102" customFormat="1" ht="3.75" customHeight="1">
      <c r="A26" s="36"/>
      <c r="B26" s="241"/>
      <c r="C26" s="241"/>
      <c r="D26" s="385"/>
      <c r="E26" s="200"/>
      <c r="F26" s="200"/>
      <c r="G26" s="203"/>
      <c r="H26" s="36"/>
      <c r="I26" s="386"/>
      <c r="J26" s="386"/>
      <c r="K26" s="386"/>
      <c r="L26" s="386"/>
      <c r="M26" s="36"/>
      <c r="R26" s="672" t="s">
        <v>80</v>
      </c>
      <c r="S26" s="672" t="s">
        <v>81</v>
      </c>
      <c r="U26" s="224" t="s">
        <v>244</v>
      </c>
    </row>
    <row r="27" spans="1:21" s="102" customFormat="1" ht="14.25">
      <c r="A27" s="387"/>
      <c r="B27" s="252" t="s">
        <v>438</v>
      </c>
      <c r="C27" s="252"/>
      <c r="D27" s="385"/>
      <c r="E27" s="766"/>
      <c r="F27" s="767"/>
      <c r="G27" s="767"/>
      <c r="H27" s="377"/>
      <c r="I27" s="381">
        <f>IF(E27="Autre","Préciser : ","")</f>
      </c>
      <c r="J27" s="770"/>
      <c r="K27" s="771"/>
      <c r="L27" s="771"/>
      <c r="M27" s="771"/>
      <c r="R27" s="672" t="s">
        <v>82</v>
      </c>
      <c r="S27" s="672" t="s">
        <v>83</v>
      </c>
      <c r="U27" s="224" t="s">
        <v>321</v>
      </c>
    </row>
    <row r="28" spans="1:21" s="102" customFormat="1" ht="3.75" customHeight="1">
      <c r="A28" s="377"/>
      <c r="B28" s="241"/>
      <c r="C28" s="241"/>
      <c r="D28" s="385"/>
      <c r="E28" s="200"/>
      <c r="F28" s="200"/>
      <c r="G28" s="203"/>
      <c r="H28" s="377"/>
      <c r="I28" s="388"/>
      <c r="J28" s="388"/>
      <c r="K28" s="388"/>
      <c r="L28" s="388"/>
      <c r="M28" s="377"/>
      <c r="R28" s="672" t="s">
        <v>84</v>
      </c>
      <c r="S28" s="672" t="s">
        <v>85</v>
      </c>
      <c r="U28" s="224" t="s">
        <v>322</v>
      </c>
    </row>
    <row r="29" spans="1:23" s="166" customFormat="1" ht="14.25">
      <c r="A29" s="377"/>
      <c r="B29" s="774" t="s">
        <v>439</v>
      </c>
      <c r="C29" s="775"/>
      <c r="D29" s="777" t="s">
        <v>437</v>
      </c>
      <c r="E29" s="778"/>
      <c r="F29" s="779"/>
      <c r="G29" s="779"/>
      <c r="H29" s="779"/>
      <c r="I29" s="779"/>
      <c r="J29" s="779"/>
      <c r="K29" s="779"/>
      <c r="L29" s="388"/>
      <c r="M29" s="377"/>
      <c r="R29" s="672" t="s">
        <v>86</v>
      </c>
      <c r="S29" s="672" t="s">
        <v>87</v>
      </c>
      <c r="U29" s="132" t="s">
        <v>323</v>
      </c>
      <c r="W29" s="102"/>
    </row>
    <row r="30" spans="1:23" s="159" customFormat="1" ht="14.25">
      <c r="A30" s="167"/>
      <c r="B30" s="776"/>
      <c r="C30" s="775"/>
      <c r="D30" s="728" t="s">
        <v>193</v>
      </c>
      <c r="E30" s="728"/>
      <c r="F30" s="378"/>
      <c r="G30" s="129"/>
      <c r="H30" s="129"/>
      <c r="I30" s="129"/>
      <c r="J30" s="129"/>
      <c r="K30" s="129"/>
      <c r="L30" s="167"/>
      <c r="M30" s="167"/>
      <c r="R30" s="672" t="s">
        <v>88</v>
      </c>
      <c r="S30" s="672" t="s">
        <v>89</v>
      </c>
      <c r="U30" s="226" t="s">
        <v>324</v>
      </c>
      <c r="W30" s="102"/>
    </row>
    <row r="31" spans="1:21" s="102" customFormat="1" ht="13.5" customHeight="1">
      <c r="A31" s="167"/>
      <c r="B31" s="776"/>
      <c r="C31" s="775"/>
      <c r="D31" s="728" t="s">
        <v>195</v>
      </c>
      <c r="E31" s="780"/>
      <c r="F31" s="729"/>
      <c r="G31" s="729"/>
      <c r="H31" s="729"/>
      <c r="I31" s="729"/>
      <c r="J31" s="729"/>
      <c r="K31" s="729"/>
      <c r="L31" s="167"/>
      <c r="M31" s="167"/>
      <c r="R31" s="672" t="s">
        <v>90</v>
      </c>
      <c r="S31" s="672" t="s">
        <v>91</v>
      </c>
      <c r="U31" s="224" t="s">
        <v>325</v>
      </c>
    </row>
    <row r="32" spans="1:23" s="131" customFormat="1" ht="14.25" customHeight="1">
      <c r="A32" s="167"/>
      <c r="B32" s="776"/>
      <c r="C32" s="775"/>
      <c r="D32" s="728" t="s">
        <v>196</v>
      </c>
      <c r="E32" s="728"/>
      <c r="F32" s="729"/>
      <c r="G32" s="729"/>
      <c r="H32" s="729"/>
      <c r="I32" s="729"/>
      <c r="J32" s="729"/>
      <c r="K32" s="729"/>
      <c r="L32" s="167"/>
      <c r="M32" s="167"/>
      <c r="R32" s="672" t="s">
        <v>92</v>
      </c>
      <c r="S32" s="672" t="s">
        <v>93</v>
      </c>
      <c r="U32" s="30" t="s">
        <v>326</v>
      </c>
      <c r="W32" s="102"/>
    </row>
    <row r="33" spans="1:21" s="102" customFormat="1" ht="12.75" customHeight="1">
      <c r="A33" s="169"/>
      <c r="B33" s="776"/>
      <c r="C33" s="775"/>
      <c r="D33" s="728" t="s">
        <v>194</v>
      </c>
      <c r="E33" s="728"/>
      <c r="F33" s="369"/>
      <c r="G33" s="70" t="s">
        <v>190</v>
      </c>
      <c r="H33" s="729"/>
      <c r="I33" s="729"/>
      <c r="J33" s="729"/>
      <c r="K33" s="729"/>
      <c r="L33" s="121"/>
      <c r="M33" s="175"/>
      <c r="R33" s="672" t="s">
        <v>94</v>
      </c>
      <c r="S33" s="672"/>
      <c r="U33" s="30" t="s">
        <v>327</v>
      </c>
    </row>
    <row r="34" spans="1:21" s="102" customFormat="1" ht="14.25">
      <c r="A34" s="169"/>
      <c r="B34" s="776"/>
      <c r="C34" s="775"/>
      <c r="D34" s="171"/>
      <c r="E34" s="171"/>
      <c r="F34" s="173"/>
      <c r="G34" s="380" t="s">
        <v>191</v>
      </c>
      <c r="H34" s="369"/>
      <c r="I34" s="381" t="s">
        <v>192</v>
      </c>
      <c r="J34" s="759" t="s">
        <v>349</v>
      </c>
      <c r="K34" s="760"/>
      <c r="L34" s="175"/>
      <c r="M34" s="175"/>
      <c r="R34" s="672" t="s">
        <v>95</v>
      </c>
      <c r="S34" s="672" t="s">
        <v>70</v>
      </c>
      <c r="U34" s="224" t="s">
        <v>328</v>
      </c>
    </row>
    <row r="35" spans="1:21" s="167" customFormat="1" ht="14.25" customHeight="1">
      <c r="A35" s="36"/>
      <c r="B35" s="241"/>
      <c r="C35" s="241"/>
      <c r="D35" s="385"/>
      <c r="E35" s="200"/>
      <c r="F35" s="200"/>
      <c r="G35" s="203"/>
      <c r="H35" s="36"/>
      <c r="I35" s="386"/>
      <c r="J35" s="386"/>
      <c r="K35" s="386"/>
      <c r="L35" s="386"/>
      <c r="M35" s="36"/>
      <c r="O35" s="141"/>
      <c r="R35" s="672" t="s">
        <v>96</v>
      </c>
      <c r="S35" s="672" t="s">
        <v>70</v>
      </c>
      <c r="U35" s="224" t="s">
        <v>159</v>
      </c>
    </row>
    <row r="36" spans="1:21" s="167" customFormat="1" ht="15.75">
      <c r="A36" s="151"/>
      <c r="B36" s="600" t="s">
        <v>251</v>
      </c>
      <c r="C36" s="458"/>
      <c r="D36" s="601"/>
      <c r="E36" s="246"/>
      <c r="F36" s="153"/>
      <c r="G36" s="391"/>
      <c r="H36" s="247"/>
      <c r="I36" s="152"/>
      <c r="J36" s="152"/>
      <c r="K36" s="154"/>
      <c r="L36" s="152"/>
      <c r="M36" s="155"/>
      <c r="R36" s="673" t="s">
        <v>160</v>
      </c>
      <c r="S36" s="99"/>
      <c r="U36" s="224" t="s">
        <v>160</v>
      </c>
    </row>
    <row r="37" spans="1:21" s="168" customFormat="1" ht="14.25">
      <c r="A37" s="156"/>
      <c r="B37" s="753" t="s">
        <v>245</v>
      </c>
      <c r="C37" s="754"/>
      <c r="D37" s="754"/>
      <c r="E37" s="523"/>
      <c r="F37" s="157"/>
      <c r="G37" s="781" t="s">
        <v>246</v>
      </c>
      <c r="H37" s="781"/>
      <c r="I37" s="400"/>
      <c r="J37" s="229"/>
      <c r="K37" s="158"/>
      <c r="L37" s="365"/>
      <c r="M37" s="392"/>
      <c r="R37" s="167"/>
      <c r="U37" s="225"/>
    </row>
    <row r="38" spans="1:21" s="102" customFormat="1" ht="5.25" customHeight="1">
      <c r="A38" s="141"/>
      <c r="B38" s="674"/>
      <c r="C38" s="242"/>
      <c r="D38" s="243"/>
      <c r="E38" s="239"/>
      <c r="F38" s="239"/>
      <c r="G38" s="244"/>
      <c r="H38" s="371"/>
      <c r="I38" s="371"/>
      <c r="J38" s="371"/>
      <c r="K38" s="371"/>
      <c r="L38" s="371"/>
      <c r="M38" s="393"/>
      <c r="R38" s="168"/>
      <c r="U38" s="224"/>
    </row>
    <row r="39" spans="1:21" s="102" customFormat="1" ht="26.25" customHeight="1">
      <c r="A39" s="394"/>
      <c r="B39" s="782" t="s">
        <v>10</v>
      </c>
      <c r="C39" s="777"/>
      <c r="D39" s="777"/>
      <c r="E39" s="783"/>
      <c r="F39" s="784"/>
      <c r="G39" s="785"/>
      <c r="H39" s="785"/>
      <c r="I39" s="161"/>
      <c r="J39" s="161"/>
      <c r="K39" s="395"/>
      <c r="L39" s="396"/>
      <c r="M39" s="393"/>
      <c r="R39" s="168"/>
      <c r="U39" s="38"/>
    </row>
    <row r="40" spans="1:21" s="131" customFormat="1" ht="6.75" customHeight="1">
      <c r="A40" s="394"/>
      <c r="B40" s="675"/>
      <c r="C40" s="676"/>
      <c r="D40" s="395"/>
      <c r="E40" s="397"/>
      <c r="F40" s="162"/>
      <c r="G40" s="395"/>
      <c r="H40" s="396"/>
      <c r="I40" s="371"/>
      <c r="J40" s="371"/>
      <c r="K40" s="371"/>
      <c r="L40" s="371"/>
      <c r="M40" s="393"/>
      <c r="R40" s="102"/>
      <c r="U40" s="102"/>
    </row>
    <row r="41" spans="1:14" s="102" customFormat="1" ht="14.25">
      <c r="A41" s="394"/>
      <c r="B41" s="398"/>
      <c r="C41" s="728" t="s">
        <v>199</v>
      </c>
      <c r="D41" s="728"/>
      <c r="E41" s="626"/>
      <c r="F41" s="626"/>
      <c r="G41" s="626"/>
      <c r="H41" s="375"/>
      <c r="I41" s="626"/>
      <c r="J41" s="626"/>
      <c r="K41" s="626"/>
      <c r="L41" s="371"/>
      <c r="M41" s="393"/>
      <c r="N41" s="166"/>
    </row>
    <row r="42" spans="1:21" s="38" customFormat="1" ht="5.25" customHeight="1">
      <c r="A42" s="394"/>
      <c r="B42" s="398"/>
      <c r="C42" s="171"/>
      <c r="D42" s="171"/>
      <c r="E42" s="21"/>
      <c r="F42" s="21"/>
      <c r="G42" s="21"/>
      <c r="H42" s="375"/>
      <c r="I42" s="21"/>
      <c r="J42" s="21"/>
      <c r="K42" s="21"/>
      <c r="L42" s="169"/>
      <c r="M42" s="399"/>
      <c r="N42" s="176"/>
      <c r="R42" s="102"/>
      <c r="U42" s="102"/>
    </row>
    <row r="43" spans="1:14" s="102" customFormat="1" ht="26.25" customHeight="1">
      <c r="A43" s="394"/>
      <c r="B43" s="782" t="s">
        <v>510</v>
      </c>
      <c r="C43" s="777"/>
      <c r="D43" s="777"/>
      <c r="E43" s="783"/>
      <c r="F43" s="784"/>
      <c r="G43" s="785"/>
      <c r="H43" s="785"/>
      <c r="I43" s="786"/>
      <c r="J43" s="786"/>
      <c r="K43" s="21"/>
      <c r="L43" s="169"/>
      <c r="M43" s="399"/>
      <c r="N43" s="166"/>
    </row>
    <row r="44" spans="1:17" s="102" customFormat="1" ht="12.75" customHeight="1">
      <c r="A44" s="394"/>
      <c r="B44" s="398"/>
      <c r="C44" s="171"/>
      <c r="D44" s="171" t="s">
        <v>511</v>
      </c>
      <c r="E44" s="766"/>
      <c r="F44" s="784"/>
      <c r="G44" s="785"/>
      <c r="H44" s="785"/>
      <c r="I44" s="786"/>
      <c r="J44" s="21"/>
      <c r="K44" s="21"/>
      <c r="L44" s="169"/>
      <c r="M44" s="399"/>
      <c r="N44" s="178"/>
      <c r="O44" s="179"/>
      <c r="P44" s="180"/>
      <c r="Q44" s="181"/>
    </row>
    <row r="45" spans="1:17" s="102" customFormat="1" ht="15.75" customHeight="1">
      <c r="A45" s="401"/>
      <c r="B45" s="677"/>
      <c r="C45" s="678"/>
      <c r="D45" s="171" t="s">
        <v>440</v>
      </c>
      <c r="E45" s="373" t="s">
        <v>283</v>
      </c>
      <c r="F45" s="368"/>
      <c r="G45" s="373" t="s">
        <v>441</v>
      </c>
      <c r="H45" s="789"/>
      <c r="I45" s="789"/>
      <c r="J45" s="373" t="s">
        <v>442</v>
      </c>
      <c r="K45" s="787"/>
      <c r="L45" s="751"/>
      <c r="M45" s="788"/>
      <c r="N45" s="178"/>
      <c r="O45" s="179"/>
      <c r="P45" s="180"/>
      <c r="Q45" s="181"/>
    </row>
    <row r="46" spans="1:17" s="102" customFormat="1" ht="8.25" customHeight="1">
      <c r="A46" s="394"/>
      <c r="B46" s="602"/>
      <c r="C46" s="163"/>
      <c r="D46" s="163"/>
      <c r="E46" s="402"/>
      <c r="F46" s="403"/>
      <c r="G46" s="403"/>
      <c r="H46" s="403"/>
      <c r="I46" s="403"/>
      <c r="J46" s="403"/>
      <c r="K46" s="403"/>
      <c r="L46" s="404"/>
      <c r="M46" s="405"/>
      <c r="N46" s="178"/>
      <c r="O46" s="179"/>
      <c r="P46" s="180"/>
      <c r="Q46" s="181"/>
    </row>
    <row r="47" spans="1:17" s="102" customFormat="1" ht="12.75">
      <c r="A47" s="394"/>
      <c r="B47" s="406"/>
      <c r="C47" s="407"/>
      <c r="D47" s="165"/>
      <c r="E47" s="70"/>
      <c r="F47" s="375"/>
      <c r="G47" s="375"/>
      <c r="H47" s="375"/>
      <c r="I47" s="169"/>
      <c r="J47" s="169"/>
      <c r="K47" s="169"/>
      <c r="L47" s="169"/>
      <c r="M47" s="533"/>
      <c r="N47" s="84"/>
      <c r="O47" s="179"/>
      <c r="P47" s="180"/>
      <c r="Q47" s="181"/>
    </row>
    <row r="48" spans="1:17" s="102" customFormat="1" ht="5.25" customHeight="1">
      <c r="A48" s="141"/>
      <c r="B48" s="525"/>
      <c r="C48" s="526"/>
      <c r="D48" s="527"/>
      <c r="E48" s="528"/>
      <c r="F48" s="528"/>
      <c r="G48" s="529"/>
      <c r="H48" s="152"/>
      <c r="I48" s="152"/>
      <c r="J48" s="152"/>
      <c r="K48" s="152"/>
      <c r="L48" s="152"/>
      <c r="M48" s="530"/>
      <c r="N48" s="184"/>
      <c r="O48" s="679"/>
      <c r="P48" s="185"/>
      <c r="Q48" s="186"/>
    </row>
    <row r="49" spans="1:17" s="102" customFormat="1" ht="14.25">
      <c r="A49" s="141"/>
      <c r="B49" s="790" t="s">
        <v>33</v>
      </c>
      <c r="C49" s="791"/>
      <c r="D49" s="791"/>
      <c r="E49" s="792"/>
      <c r="F49" s="793"/>
      <c r="G49" s="408"/>
      <c r="H49" s="408"/>
      <c r="I49" s="794" t="s">
        <v>252</v>
      </c>
      <c r="J49" s="781"/>
      <c r="K49" s="781"/>
      <c r="L49" s="366"/>
      <c r="M49" s="399"/>
      <c r="N49" s="184"/>
      <c r="O49" s="187"/>
      <c r="P49" s="185"/>
      <c r="Q49" s="186"/>
    </row>
    <row r="50" spans="1:17" s="102" customFormat="1" ht="14.25">
      <c r="A50" s="167"/>
      <c r="B50" s="531"/>
      <c r="C50" s="381"/>
      <c r="D50" s="381" t="s">
        <v>443</v>
      </c>
      <c r="E50" s="410"/>
      <c r="F50" s="680"/>
      <c r="G50" s="408"/>
      <c r="H50" s="408"/>
      <c r="I50" s="409"/>
      <c r="J50" s="364"/>
      <c r="K50" s="364"/>
      <c r="L50" s="173"/>
      <c r="M50" s="399"/>
      <c r="N50" s="184"/>
      <c r="O50" s="187"/>
      <c r="P50" s="185"/>
      <c r="Q50" s="186"/>
    </row>
    <row r="51" spans="1:17" s="102" customFormat="1" ht="6" customHeight="1">
      <c r="A51" s="141"/>
      <c r="B51" s="248"/>
      <c r="C51" s="245"/>
      <c r="D51" s="249"/>
      <c r="E51" s="250"/>
      <c r="F51" s="250"/>
      <c r="G51" s="251"/>
      <c r="H51" s="404"/>
      <c r="I51" s="404"/>
      <c r="J51" s="404"/>
      <c r="K51" s="404"/>
      <c r="L51" s="404"/>
      <c r="M51" s="405"/>
      <c r="N51" s="184"/>
      <c r="O51" s="187"/>
      <c r="P51" s="185"/>
      <c r="Q51" s="186"/>
    </row>
    <row r="52" spans="1:17" s="102" customFormat="1" ht="12.75">
      <c r="A52" s="141"/>
      <c r="B52" s="242"/>
      <c r="C52" s="242"/>
      <c r="D52" s="243"/>
      <c r="E52" s="239"/>
      <c r="F52" s="239"/>
      <c r="G52" s="244"/>
      <c r="H52" s="141"/>
      <c r="I52" s="141"/>
      <c r="J52" s="141"/>
      <c r="K52" s="141"/>
      <c r="L52" s="141"/>
      <c r="M52" s="152"/>
      <c r="N52" s="84"/>
      <c r="O52" s="187"/>
      <c r="P52" s="185"/>
      <c r="Q52" s="186"/>
    </row>
    <row r="53" spans="1:17" s="102" customFormat="1" ht="14.25">
      <c r="A53" s="141"/>
      <c r="B53" s="795" t="s">
        <v>348</v>
      </c>
      <c r="C53" s="775"/>
      <c r="D53" s="777" t="s">
        <v>437</v>
      </c>
      <c r="E53" s="796"/>
      <c r="F53" s="779"/>
      <c r="G53" s="779"/>
      <c r="H53" s="779"/>
      <c r="I53" s="779"/>
      <c r="J53" s="779"/>
      <c r="K53" s="779"/>
      <c r="L53" s="141"/>
      <c r="M53" s="371"/>
      <c r="N53" s="84"/>
      <c r="O53" s="187"/>
      <c r="P53" s="185"/>
      <c r="Q53" s="186"/>
    </row>
    <row r="54" spans="1:17" s="102" customFormat="1" ht="14.25">
      <c r="A54" s="141"/>
      <c r="B54" s="776"/>
      <c r="C54" s="775"/>
      <c r="D54" s="781" t="s">
        <v>193</v>
      </c>
      <c r="E54" s="781"/>
      <c r="F54" s="378"/>
      <c r="G54" s="129"/>
      <c r="H54" s="129"/>
      <c r="I54" s="129"/>
      <c r="J54" s="129"/>
      <c r="K54" s="129"/>
      <c r="L54" s="167"/>
      <c r="M54" s="169"/>
      <c r="N54" s="84"/>
      <c r="O54" s="187"/>
      <c r="P54" s="185"/>
      <c r="Q54" s="186"/>
    </row>
    <row r="55" spans="1:21" s="102" customFormat="1" ht="14.25">
      <c r="A55" s="141"/>
      <c r="B55" s="776"/>
      <c r="C55" s="775"/>
      <c r="D55" s="781" t="s">
        <v>195</v>
      </c>
      <c r="E55" s="797"/>
      <c r="F55" s="729"/>
      <c r="G55" s="729"/>
      <c r="H55" s="729"/>
      <c r="I55" s="729"/>
      <c r="J55" s="729"/>
      <c r="K55" s="729"/>
      <c r="L55" s="167"/>
      <c r="M55" s="169"/>
      <c r="N55" s="84"/>
      <c r="O55" s="187"/>
      <c r="P55" s="185"/>
      <c r="Q55" s="186"/>
      <c r="U55" s="188"/>
    </row>
    <row r="56" spans="1:21" s="102" customFormat="1" ht="14.25">
      <c r="A56" s="141"/>
      <c r="B56" s="776"/>
      <c r="C56" s="775"/>
      <c r="D56" s="781" t="s">
        <v>196</v>
      </c>
      <c r="E56" s="781"/>
      <c r="F56" s="729"/>
      <c r="G56" s="729"/>
      <c r="H56" s="729"/>
      <c r="I56" s="729"/>
      <c r="J56" s="729"/>
      <c r="K56" s="729"/>
      <c r="L56" s="167"/>
      <c r="M56" s="169"/>
      <c r="N56" s="84"/>
      <c r="O56" s="187"/>
      <c r="P56" s="185"/>
      <c r="Q56" s="186"/>
      <c r="U56" s="189"/>
    </row>
    <row r="57" spans="1:21" s="102" customFormat="1" ht="14.25">
      <c r="A57" s="169"/>
      <c r="B57" s="776"/>
      <c r="C57" s="775"/>
      <c r="D57" s="728" t="s">
        <v>194</v>
      </c>
      <c r="E57" s="728"/>
      <c r="F57" s="369"/>
      <c r="G57" s="70" t="s">
        <v>190</v>
      </c>
      <c r="H57" s="729"/>
      <c r="I57" s="729"/>
      <c r="J57" s="729"/>
      <c r="K57" s="729"/>
      <c r="L57" s="101"/>
      <c r="M57" s="532"/>
      <c r="N57" s="203"/>
      <c r="O57" s="187"/>
      <c r="P57" s="185"/>
      <c r="Q57" s="186"/>
      <c r="U57" s="99"/>
    </row>
    <row r="58" spans="1:21" s="102" customFormat="1" ht="14.25">
      <c r="A58" s="169"/>
      <c r="B58" s="776"/>
      <c r="C58" s="775"/>
      <c r="D58" s="171"/>
      <c r="E58" s="171"/>
      <c r="F58" s="173"/>
      <c r="G58" s="380" t="s">
        <v>191</v>
      </c>
      <c r="H58" s="369"/>
      <c r="I58" s="381" t="s">
        <v>192</v>
      </c>
      <c r="J58" s="759" t="s">
        <v>349</v>
      </c>
      <c r="K58" s="760"/>
      <c r="L58" s="170"/>
      <c r="M58" s="532"/>
      <c r="N58" s="203"/>
      <c r="O58" s="187"/>
      <c r="P58" s="185"/>
      <c r="Q58" s="186"/>
      <c r="R58" s="681"/>
      <c r="U58" s="99"/>
    </row>
    <row r="59" spans="1:21" s="102" customFormat="1" ht="12.75" customHeight="1">
      <c r="A59" s="169"/>
      <c r="B59" s="172"/>
      <c r="C59" s="172"/>
      <c r="D59" s="171"/>
      <c r="E59" s="171"/>
      <c r="F59" s="173"/>
      <c r="G59" s="174"/>
      <c r="H59" s="252"/>
      <c r="I59" s="127"/>
      <c r="J59" s="200"/>
      <c r="K59" s="377"/>
      <c r="L59" s="170"/>
      <c r="M59" s="532"/>
      <c r="N59" s="203"/>
      <c r="O59" s="546"/>
      <c r="P59" s="547"/>
      <c r="Q59" s="548"/>
      <c r="R59" s="682"/>
      <c r="S59" s="188"/>
      <c r="T59" s="188"/>
      <c r="U59" s="99"/>
    </row>
    <row r="60" spans="1:21" s="102" customFormat="1" ht="15" customHeight="1">
      <c r="A60" s="55" t="s">
        <v>444</v>
      </c>
      <c r="B60" s="116"/>
      <c r="C60" s="116"/>
      <c r="D60" s="116"/>
      <c r="E60" s="116"/>
      <c r="F60" s="116"/>
      <c r="G60" s="117"/>
      <c r="H60" s="412"/>
      <c r="I60" s="413"/>
      <c r="J60" s="414"/>
      <c r="K60" s="415"/>
      <c r="L60" s="170"/>
      <c r="M60" s="532"/>
      <c r="N60" s="203"/>
      <c r="O60" s="516"/>
      <c r="P60" s="230"/>
      <c r="Q60" s="549"/>
      <c r="R60" s="682"/>
      <c r="S60" s="95"/>
      <c r="T60" s="95"/>
      <c r="U60" s="188"/>
    </row>
    <row r="61" spans="1:21" s="102" customFormat="1" ht="12.75" customHeight="1">
      <c r="A61" s="120"/>
      <c r="B61" s="121"/>
      <c r="C61" s="121"/>
      <c r="D61" s="121"/>
      <c r="E61" s="121"/>
      <c r="F61" s="121"/>
      <c r="G61" s="122"/>
      <c r="H61" s="123"/>
      <c r="I61" s="167"/>
      <c r="J61" s="167"/>
      <c r="K61" s="416"/>
      <c r="L61" s="170"/>
      <c r="M61" s="532"/>
      <c r="N61" s="203"/>
      <c r="O61" s="166"/>
      <c r="P61" s="230"/>
      <c r="Q61" s="549"/>
      <c r="R61" s="682"/>
      <c r="S61" s="95"/>
      <c r="T61" s="95"/>
      <c r="U61" s="99"/>
    </row>
    <row r="62" spans="1:21" s="102" customFormat="1" ht="12.75" customHeight="1">
      <c r="A62" s="167"/>
      <c r="B62" s="126" t="s">
        <v>283</v>
      </c>
      <c r="C62" s="126"/>
      <c r="D62" s="126" t="s">
        <v>284</v>
      </c>
      <c r="E62" s="126"/>
      <c r="F62" s="126" t="s">
        <v>285</v>
      </c>
      <c r="G62" s="141"/>
      <c r="H62" s="141"/>
      <c r="I62" s="141"/>
      <c r="J62" s="350" t="s">
        <v>445</v>
      </c>
      <c r="K62" s="350"/>
      <c r="L62" s="170"/>
      <c r="M62" s="532"/>
      <c r="N62" s="192"/>
      <c r="O62" s="166"/>
      <c r="P62" s="550"/>
      <c r="Q62" s="549"/>
      <c r="R62" s="682"/>
      <c r="S62" s="95"/>
      <c r="T62" s="95"/>
      <c r="U62" s="99"/>
    </row>
    <row r="63" spans="1:21" s="102" customFormat="1" ht="12.75" customHeight="1">
      <c r="A63" s="167"/>
      <c r="B63" s="683"/>
      <c r="C63" s="240"/>
      <c r="D63" s="798"/>
      <c r="E63" s="799"/>
      <c r="F63" s="800"/>
      <c r="G63" s="801"/>
      <c r="H63" s="802"/>
      <c r="I63" s="2"/>
      <c r="J63" s="864"/>
      <c r="K63" s="864"/>
      <c r="L63" s="78"/>
      <c r="M63" s="78"/>
      <c r="N63" s="190"/>
      <c r="O63" s="119"/>
      <c r="P63" s="232"/>
      <c r="Q63" s="551"/>
      <c r="R63" s="682"/>
      <c r="S63" s="94"/>
      <c r="T63" s="94"/>
      <c r="U63" s="188"/>
    </row>
    <row r="64" spans="1:21" s="102" customFormat="1" ht="12.75" customHeight="1">
      <c r="A64" s="167"/>
      <c r="B64" s="241"/>
      <c r="C64" s="28"/>
      <c r="D64" s="242"/>
      <c r="E64" s="239"/>
      <c r="F64" s="53"/>
      <c r="G64" s="375"/>
      <c r="H64" s="376"/>
      <c r="I64" s="377"/>
      <c r="J64" s="377"/>
      <c r="K64" s="377"/>
      <c r="L64" s="167"/>
      <c r="M64" s="167"/>
      <c r="N64" s="192"/>
      <c r="O64" s="166"/>
      <c r="P64" s="230"/>
      <c r="Q64" s="95"/>
      <c r="R64" s="682"/>
      <c r="S64" s="95"/>
      <c r="T64" s="95"/>
      <c r="U64" s="38"/>
    </row>
    <row r="65" spans="1:21" s="102" customFormat="1" ht="12.75" customHeight="1">
      <c r="A65" s="167"/>
      <c r="B65" s="774" t="s">
        <v>446</v>
      </c>
      <c r="C65" s="775"/>
      <c r="D65" s="777" t="s">
        <v>437</v>
      </c>
      <c r="E65" s="778"/>
      <c r="F65" s="811"/>
      <c r="G65" s="811"/>
      <c r="H65" s="811"/>
      <c r="I65" s="811"/>
      <c r="J65" s="811"/>
      <c r="K65" s="811"/>
      <c r="L65" s="167"/>
      <c r="M65" s="167"/>
      <c r="N65" s="192"/>
      <c r="O65" s="166"/>
      <c r="P65" s="230"/>
      <c r="Q65" s="95"/>
      <c r="R65" s="682"/>
      <c r="S65" s="95"/>
      <c r="T65" s="95"/>
      <c r="U65" s="38"/>
    </row>
    <row r="66" spans="1:21" s="102" customFormat="1" ht="12.75" customHeight="1">
      <c r="A66" s="167"/>
      <c r="B66" s="776"/>
      <c r="C66" s="775"/>
      <c r="D66" s="728" t="s">
        <v>193</v>
      </c>
      <c r="E66" s="728"/>
      <c r="F66" s="684"/>
      <c r="G66" s="129"/>
      <c r="H66" s="129"/>
      <c r="I66" s="129"/>
      <c r="J66" s="129"/>
      <c r="K66" s="129"/>
      <c r="L66" s="167"/>
      <c r="M66" s="167"/>
      <c r="N66" s="192"/>
      <c r="O66" s="166"/>
      <c r="P66" s="230"/>
      <c r="Q66" s="95"/>
      <c r="R66" s="682"/>
      <c r="S66" s="95"/>
      <c r="T66" s="95"/>
      <c r="U66" s="38"/>
    </row>
    <row r="67" spans="1:21" s="102" customFormat="1" ht="15">
      <c r="A67" s="167"/>
      <c r="B67" s="776"/>
      <c r="C67" s="775"/>
      <c r="D67" s="728" t="s">
        <v>195</v>
      </c>
      <c r="E67" s="780"/>
      <c r="F67" s="729"/>
      <c r="G67" s="729"/>
      <c r="H67" s="729"/>
      <c r="I67" s="729"/>
      <c r="J67" s="729"/>
      <c r="K67" s="729"/>
      <c r="L67" s="167"/>
      <c r="M67" s="167"/>
      <c r="N67" s="166"/>
      <c r="O67" s="119"/>
      <c r="P67" s="230"/>
      <c r="Q67" s="95"/>
      <c r="R67" s="682"/>
      <c r="S67" s="95"/>
      <c r="T67" s="95"/>
      <c r="U67" s="38"/>
    </row>
    <row r="68" spans="1:21" s="2" customFormat="1" ht="14.25">
      <c r="A68" s="167"/>
      <c r="B68" s="776"/>
      <c r="C68" s="775"/>
      <c r="D68" s="728" t="s">
        <v>196</v>
      </c>
      <c r="E68" s="728"/>
      <c r="F68" s="729"/>
      <c r="G68" s="729"/>
      <c r="H68" s="729"/>
      <c r="I68" s="729"/>
      <c r="J68" s="729"/>
      <c r="K68" s="729"/>
      <c r="L68" s="167"/>
      <c r="M68" s="167"/>
      <c r="O68" s="231"/>
      <c r="P68" s="232"/>
      <c r="Q68" s="96"/>
      <c r="R68" s="102"/>
      <c r="S68" s="96"/>
      <c r="T68" s="96"/>
      <c r="U68" s="38"/>
    </row>
    <row r="69" spans="1:21" s="38" customFormat="1" ht="13.5" customHeight="1">
      <c r="A69" s="169"/>
      <c r="B69" s="776"/>
      <c r="C69" s="775"/>
      <c r="D69" s="728" t="s">
        <v>194</v>
      </c>
      <c r="E69" s="728"/>
      <c r="F69" s="369"/>
      <c r="G69" s="70" t="s">
        <v>190</v>
      </c>
      <c r="H69" s="729"/>
      <c r="I69" s="729"/>
      <c r="J69" s="729"/>
      <c r="K69" s="729"/>
      <c r="L69" s="121"/>
      <c r="M69" s="175"/>
      <c r="R69" s="102"/>
      <c r="U69" s="198"/>
    </row>
    <row r="70" spans="1:21" s="38" customFormat="1" ht="12" customHeight="1">
      <c r="A70" s="169"/>
      <c r="B70" s="776"/>
      <c r="C70" s="775"/>
      <c r="D70" s="171"/>
      <c r="E70" s="171"/>
      <c r="F70" s="173"/>
      <c r="G70" s="380" t="s">
        <v>191</v>
      </c>
      <c r="H70" s="369"/>
      <c r="I70" s="381" t="s">
        <v>192</v>
      </c>
      <c r="J70" s="759" t="s">
        <v>349</v>
      </c>
      <c r="K70" s="760"/>
      <c r="L70" s="175"/>
      <c r="M70" s="175"/>
      <c r="U70" s="198"/>
    </row>
    <row r="71" spans="1:18" s="38" customFormat="1" ht="12.75" customHeight="1">
      <c r="A71" s="36"/>
      <c r="B71" s="241"/>
      <c r="C71" s="241"/>
      <c r="D71" s="385"/>
      <c r="E71" s="200"/>
      <c r="F71" s="200"/>
      <c r="G71" s="203"/>
      <c r="H71" s="36"/>
      <c r="I71" s="386"/>
      <c r="J71" s="386"/>
      <c r="K71" s="386"/>
      <c r="L71" s="386"/>
      <c r="M71" s="36"/>
      <c r="R71" s="198"/>
    </row>
    <row r="72" spans="1:18" s="38" customFormat="1" ht="16.5" customHeight="1">
      <c r="A72" s="55" t="s">
        <v>447</v>
      </c>
      <c r="B72" s="116"/>
      <c r="C72" s="116"/>
      <c r="D72" s="116"/>
      <c r="E72" s="116"/>
      <c r="F72" s="116"/>
      <c r="G72" s="117"/>
      <c r="H72" s="412"/>
      <c r="I72" s="413"/>
      <c r="J72" s="414"/>
      <c r="K72" s="415"/>
      <c r="L72" s="167"/>
      <c r="M72" s="169"/>
      <c r="R72" s="198"/>
    </row>
    <row r="73" spans="1:21" s="198" customFormat="1" ht="12.75" customHeight="1">
      <c r="A73" s="120"/>
      <c r="B73" s="121"/>
      <c r="C73" s="121"/>
      <c r="D73" s="121"/>
      <c r="E73" s="121"/>
      <c r="F73" s="121"/>
      <c r="G73" s="122"/>
      <c r="H73" s="123"/>
      <c r="I73" s="167"/>
      <c r="J73" s="167"/>
      <c r="K73" s="416"/>
      <c r="L73" s="118"/>
      <c r="M73" s="118"/>
      <c r="R73" s="38"/>
      <c r="U73" s="38"/>
    </row>
    <row r="74" spans="1:13" s="38" customFormat="1" ht="14.25">
      <c r="A74" s="167"/>
      <c r="B74" s="417" t="s">
        <v>283</v>
      </c>
      <c r="C74" s="417"/>
      <c r="D74" s="417" t="s">
        <v>284</v>
      </c>
      <c r="E74" s="417"/>
      <c r="F74" s="417" t="s">
        <v>285</v>
      </c>
      <c r="G74" s="167"/>
      <c r="H74" s="167"/>
      <c r="I74" s="167"/>
      <c r="J74" s="350"/>
      <c r="K74" s="350"/>
      <c r="L74" s="127"/>
      <c r="M74" s="372"/>
    </row>
    <row r="75" spans="1:13" s="38" customFormat="1" ht="15">
      <c r="A75" s="167"/>
      <c r="B75" s="368"/>
      <c r="C75" s="240"/>
      <c r="D75" s="807"/>
      <c r="E75" s="808"/>
      <c r="F75" s="809"/>
      <c r="G75" s="732"/>
      <c r="H75" s="733"/>
      <c r="I75" s="274"/>
      <c r="J75" s="685"/>
      <c r="K75" s="373"/>
      <c r="L75" s="373"/>
      <c r="M75" s="127"/>
    </row>
    <row r="76" spans="1:13" s="38" customFormat="1" ht="14.25">
      <c r="A76" s="167"/>
      <c r="B76" s="129" t="s">
        <v>287</v>
      </c>
      <c r="C76" s="129"/>
      <c r="D76" s="129"/>
      <c r="E76" s="810" t="s">
        <v>448</v>
      </c>
      <c r="F76" s="810"/>
      <c r="G76" s="198"/>
      <c r="H76" s="417" t="s">
        <v>288</v>
      </c>
      <c r="I76" s="198"/>
      <c r="J76" s="198"/>
      <c r="K76" s="167"/>
      <c r="L76" s="127"/>
      <c r="M76" s="167"/>
    </row>
    <row r="77" spans="1:13" s="38" customFormat="1" ht="12" customHeight="1">
      <c r="A77" s="167"/>
      <c r="B77" s="758"/>
      <c r="C77" s="729"/>
      <c r="D77" s="173"/>
      <c r="E77" s="758"/>
      <c r="F77" s="729"/>
      <c r="G77" s="128"/>
      <c r="H77" s="751"/>
      <c r="I77" s="752"/>
      <c r="J77" s="752"/>
      <c r="K77" s="752"/>
      <c r="L77" s="167"/>
      <c r="M77" s="167"/>
    </row>
    <row r="78" spans="1:13" s="38" customFormat="1" ht="12.75">
      <c r="A78" s="377"/>
      <c r="B78" s="241"/>
      <c r="C78" s="241"/>
      <c r="D78" s="385"/>
      <c r="E78" s="200"/>
      <c r="F78" s="200"/>
      <c r="G78" s="203"/>
      <c r="H78" s="36"/>
      <c r="I78" s="386"/>
      <c r="J78" s="386"/>
      <c r="K78" s="386"/>
      <c r="L78" s="386"/>
      <c r="M78" s="36"/>
    </row>
    <row r="79" spans="1:21" s="38" customFormat="1" ht="18" customHeight="1">
      <c r="A79" s="55" t="s">
        <v>449</v>
      </c>
      <c r="B79" s="116"/>
      <c r="C79" s="116"/>
      <c r="D79" s="116"/>
      <c r="E79" s="116"/>
      <c r="F79" s="116"/>
      <c r="G79" s="117"/>
      <c r="H79" s="412"/>
      <c r="I79" s="413"/>
      <c r="J79" s="414"/>
      <c r="K79" s="415"/>
      <c r="L79" s="167"/>
      <c r="M79" s="169"/>
      <c r="U79" s="74"/>
    </row>
    <row r="80" spans="1:21" s="38" customFormat="1" ht="8.25" customHeight="1">
      <c r="A80" s="120"/>
      <c r="B80" s="121"/>
      <c r="C80" s="121"/>
      <c r="D80" s="121"/>
      <c r="E80" s="121"/>
      <c r="F80" s="121"/>
      <c r="G80" s="122"/>
      <c r="H80" s="123"/>
      <c r="I80" s="167"/>
      <c r="J80" s="167"/>
      <c r="K80" s="416"/>
      <c r="L80" s="118"/>
      <c r="M80" s="118"/>
      <c r="U80" s="74"/>
    </row>
    <row r="81" spans="1:21" s="38" customFormat="1" ht="11.25" customHeight="1">
      <c r="A81" s="167"/>
      <c r="B81" s="417" t="s">
        <v>450</v>
      </c>
      <c r="C81" s="417"/>
      <c r="D81" s="417"/>
      <c r="E81" s="417"/>
      <c r="F81" s="417" t="s">
        <v>451</v>
      </c>
      <c r="G81" s="167"/>
      <c r="H81" s="417" t="s">
        <v>288</v>
      </c>
      <c r="I81" s="167"/>
      <c r="J81" s="350"/>
      <c r="K81" s="350"/>
      <c r="L81" s="127"/>
      <c r="M81" s="372"/>
      <c r="R81" s="74"/>
      <c r="U81" s="74"/>
    </row>
    <row r="82" spans="1:21" s="74" customFormat="1" ht="14.25">
      <c r="A82" s="377"/>
      <c r="B82" s="787"/>
      <c r="C82" s="751"/>
      <c r="D82" s="751"/>
      <c r="E82" s="376"/>
      <c r="F82" s="758"/>
      <c r="G82" s="729"/>
      <c r="H82" s="812"/>
      <c r="I82" s="751"/>
      <c r="J82" s="751"/>
      <c r="K82" s="751"/>
      <c r="L82" s="171"/>
      <c r="M82" s="127"/>
      <c r="U82" s="73"/>
    </row>
    <row r="83" spans="1:21" s="74" customFormat="1" ht="15">
      <c r="A83" s="140"/>
      <c r="B83" s="140"/>
      <c r="C83" s="140"/>
      <c r="D83" s="140"/>
      <c r="E83" s="140"/>
      <c r="F83" s="140"/>
      <c r="G83" s="418"/>
      <c r="H83" s="140"/>
      <c r="I83" s="140"/>
      <c r="J83" s="191"/>
      <c r="K83" s="191"/>
      <c r="L83" s="360"/>
      <c r="M83" s="419"/>
      <c r="U83" s="73"/>
    </row>
    <row r="84" spans="1:21" s="74" customFormat="1" ht="15">
      <c r="A84" s="55" t="s">
        <v>125</v>
      </c>
      <c r="B84" s="138"/>
      <c r="C84" s="138"/>
      <c r="D84" s="138"/>
      <c r="E84" s="138"/>
      <c r="F84" s="138"/>
      <c r="G84" s="420"/>
      <c r="H84" s="138"/>
      <c r="I84" s="138"/>
      <c r="J84" s="421"/>
      <c r="K84" s="421"/>
      <c r="L84" s="422"/>
      <c r="M84" s="423"/>
      <c r="U84" s="73"/>
    </row>
    <row r="85" spans="1:18" s="73" customFormat="1" ht="12.75">
      <c r="A85" s="140"/>
      <c r="B85" s="140"/>
      <c r="C85" s="140"/>
      <c r="D85" s="140"/>
      <c r="E85" s="140"/>
      <c r="F85" s="140"/>
      <c r="G85" s="418"/>
      <c r="H85" s="140"/>
      <c r="I85" s="140"/>
      <c r="J85" s="411"/>
      <c r="K85" s="411"/>
      <c r="L85" s="411"/>
      <c r="M85" s="460"/>
      <c r="N85" s="75"/>
      <c r="O85" s="75"/>
      <c r="R85" s="74"/>
    </row>
    <row r="86" spans="1:15" s="73" customFormat="1" ht="12.75">
      <c r="A86" s="141"/>
      <c r="B86" s="813" t="s">
        <v>452</v>
      </c>
      <c r="C86" s="814"/>
      <c r="D86" s="814"/>
      <c r="E86" s="814"/>
      <c r="F86" s="814"/>
      <c r="G86" s="814"/>
      <c r="H86" s="815"/>
      <c r="I86" s="425" t="s">
        <v>453</v>
      </c>
      <c r="J86" s="367" t="s">
        <v>454</v>
      </c>
      <c r="K86" s="141"/>
      <c r="L86" s="426" t="s">
        <v>455</v>
      </c>
      <c r="M86" s="535"/>
      <c r="N86" s="75"/>
      <c r="O86" s="75"/>
    </row>
    <row r="87" spans="1:15" s="73" customFormat="1" ht="12.75">
      <c r="A87" s="141"/>
      <c r="B87" s="140"/>
      <c r="C87" s="427" t="s">
        <v>456</v>
      </c>
      <c r="D87" s="140"/>
      <c r="E87" s="140"/>
      <c r="F87" s="140"/>
      <c r="G87" s="418"/>
      <c r="H87" s="140"/>
      <c r="I87" s="428" t="s">
        <v>457</v>
      </c>
      <c r="J87" s="540" t="s">
        <v>458</v>
      </c>
      <c r="K87" s="141"/>
      <c r="L87" s="429" t="s">
        <v>458</v>
      </c>
      <c r="M87" s="535"/>
      <c r="N87" s="75"/>
      <c r="O87" s="75"/>
    </row>
    <row r="88" spans="1:15" s="73" customFormat="1" ht="12.75">
      <c r="A88" s="141"/>
      <c r="B88" s="140"/>
      <c r="C88" s="816"/>
      <c r="D88" s="817"/>
      <c r="E88" s="817"/>
      <c r="F88" s="817"/>
      <c r="G88" s="817"/>
      <c r="H88" s="818"/>
      <c r="I88" s="541"/>
      <c r="J88" s="545"/>
      <c r="K88" s="542"/>
      <c r="L88" s="432"/>
      <c r="M88" s="535"/>
      <c r="N88" s="75"/>
      <c r="O88" s="75"/>
    </row>
    <row r="89" spans="1:15" s="73" customFormat="1" ht="12.75">
      <c r="A89" s="141"/>
      <c r="B89" s="140"/>
      <c r="C89" s="816"/>
      <c r="D89" s="817"/>
      <c r="E89" s="817"/>
      <c r="F89" s="817"/>
      <c r="G89" s="817"/>
      <c r="H89" s="818"/>
      <c r="I89" s="541"/>
      <c r="J89" s="545"/>
      <c r="K89" s="542"/>
      <c r="L89" s="432"/>
      <c r="M89" s="535"/>
      <c r="N89" s="75"/>
      <c r="O89" s="75"/>
    </row>
    <row r="90" spans="1:21" s="73" customFormat="1" ht="12.75">
      <c r="A90" s="141"/>
      <c r="B90" s="140"/>
      <c r="C90" s="816"/>
      <c r="D90" s="817"/>
      <c r="E90" s="817"/>
      <c r="F90" s="817"/>
      <c r="G90" s="817"/>
      <c r="H90" s="818"/>
      <c r="I90" s="539"/>
      <c r="J90" s="430"/>
      <c r="K90" s="431"/>
      <c r="L90" s="432"/>
      <c r="M90" s="515"/>
      <c r="N90" s="75"/>
      <c r="O90" s="75"/>
      <c r="U90"/>
    </row>
    <row r="91" spans="1:21" s="73" customFormat="1" ht="12.75">
      <c r="A91" s="141"/>
      <c r="B91" s="140"/>
      <c r="C91" s="816"/>
      <c r="D91" s="817"/>
      <c r="E91" s="817"/>
      <c r="F91" s="817"/>
      <c r="G91" s="817"/>
      <c r="H91" s="818"/>
      <c r="I91" s="539"/>
      <c r="J91" s="430"/>
      <c r="K91" s="431"/>
      <c r="L91" s="432"/>
      <c r="M91" s="536"/>
      <c r="N91" s="75"/>
      <c r="O91" s="75"/>
      <c r="U91"/>
    </row>
    <row r="92" spans="1:21" s="73" customFormat="1" ht="13.5" thickBot="1">
      <c r="A92" s="141"/>
      <c r="B92" s="140"/>
      <c r="C92" s="819"/>
      <c r="D92" s="820"/>
      <c r="E92" s="820"/>
      <c r="F92" s="820"/>
      <c r="G92" s="820"/>
      <c r="H92" s="821"/>
      <c r="I92" s="539"/>
      <c r="J92" s="430"/>
      <c r="K92" s="431"/>
      <c r="L92" s="433"/>
      <c r="M92" s="537"/>
      <c r="N92" s="75"/>
      <c r="O92" s="75"/>
      <c r="U92"/>
    </row>
    <row r="93" spans="1:18" ht="13.5" thickTop="1">
      <c r="A93" s="141"/>
      <c r="B93" s="140"/>
      <c r="C93" s="822" t="s">
        <v>459</v>
      </c>
      <c r="D93" s="823"/>
      <c r="E93" s="823"/>
      <c r="F93" s="823"/>
      <c r="G93" s="823"/>
      <c r="H93" s="824"/>
      <c r="I93" s="435"/>
      <c r="J93" s="436"/>
      <c r="K93" s="411"/>
      <c r="L93" s="437">
        <f>ROUND(SUM(L88:L92),0)</f>
        <v>0</v>
      </c>
      <c r="M93" s="538"/>
      <c r="N93" s="57"/>
      <c r="O93" s="57"/>
      <c r="R93" s="73"/>
    </row>
    <row r="94" spans="1:15" ht="12.75">
      <c r="A94" s="141"/>
      <c r="B94" s="140"/>
      <c r="C94" s="436"/>
      <c r="D94" s="438"/>
      <c r="E94" s="438"/>
      <c r="F94" s="438"/>
      <c r="G94" s="438"/>
      <c r="H94" s="438"/>
      <c r="I94" s="436"/>
      <c r="J94" s="436"/>
      <c r="K94" s="411"/>
      <c r="L94" s="439"/>
      <c r="M94" s="440"/>
      <c r="N94" s="57"/>
      <c r="O94" s="57"/>
    </row>
    <row r="95" spans="1:15" ht="12.75">
      <c r="A95" s="141"/>
      <c r="B95" s="424" t="s">
        <v>460</v>
      </c>
      <c r="C95" s="140"/>
      <c r="D95" s="140"/>
      <c r="E95" s="140"/>
      <c r="F95" s="140"/>
      <c r="G95" s="418"/>
      <c r="H95" s="140"/>
      <c r="I95" s="140"/>
      <c r="J95" s="411"/>
      <c r="K95" s="411"/>
      <c r="L95" s="411"/>
      <c r="M95" s="169"/>
      <c r="N95" s="57"/>
      <c r="O95" s="57"/>
    </row>
    <row r="96" spans="1:16" ht="12.75">
      <c r="A96" s="141"/>
      <c r="B96" s="140"/>
      <c r="C96" s="427" t="s">
        <v>461</v>
      </c>
      <c r="D96" s="140"/>
      <c r="E96" s="427" t="s">
        <v>462</v>
      </c>
      <c r="F96" s="140"/>
      <c r="G96" s="418"/>
      <c r="H96" s="140"/>
      <c r="I96" s="140"/>
      <c r="J96" s="441" t="s">
        <v>463</v>
      </c>
      <c r="K96" s="442" t="s">
        <v>464</v>
      </c>
      <c r="L96" s="443" t="s">
        <v>465</v>
      </c>
      <c r="M96" s="537"/>
      <c r="N96" s="57"/>
      <c r="O96" s="206" t="s">
        <v>11</v>
      </c>
      <c r="P96" s="553"/>
    </row>
    <row r="97" spans="1:16" ht="12.75">
      <c r="A97" s="141"/>
      <c r="B97" s="140"/>
      <c r="C97" s="816"/>
      <c r="D97" s="825"/>
      <c r="E97" s="826"/>
      <c r="F97" s="827"/>
      <c r="G97" s="827"/>
      <c r="H97" s="827"/>
      <c r="I97" s="828"/>
      <c r="J97" s="444"/>
      <c r="K97" s="445"/>
      <c r="L97" s="446">
        <f aca="true" t="shared" si="0" ref="L97:L103">J97*K97</f>
        <v>0</v>
      </c>
      <c r="M97" s="537"/>
      <c r="N97" s="57"/>
      <c r="O97" s="169" t="s">
        <v>12</v>
      </c>
      <c r="P97" s="553"/>
    </row>
    <row r="98" spans="1:16" ht="12.75">
      <c r="A98" s="141"/>
      <c r="B98" s="140"/>
      <c r="C98" s="816"/>
      <c r="D98" s="825"/>
      <c r="E98" s="826"/>
      <c r="F98" s="827"/>
      <c r="G98" s="827"/>
      <c r="H98" s="827"/>
      <c r="I98" s="828"/>
      <c r="J98" s="444"/>
      <c r="K98" s="445"/>
      <c r="L98" s="446">
        <f t="shared" si="0"/>
        <v>0</v>
      </c>
      <c r="M98" s="537"/>
      <c r="N98" s="57"/>
      <c r="O98" s="169" t="s">
        <v>13</v>
      </c>
      <c r="P98" s="553"/>
    </row>
    <row r="99" spans="1:16" ht="12.75">
      <c r="A99" s="141"/>
      <c r="B99" s="140"/>
      <c r="C99" s="816"/>
      <c r="D99" s="825"/>
      <c r="E99" s="826"/>
      <c r="F99" s="827"/>
      <c r="G99" s="827"/>
      <c r="H99" s="827"/>
      <c r="I99" s="828"/>
      <c r="J99" s="444"/>
      <c r="K99" s="445"/>
      <c r="L99" s="446">
        <f t="shared" si="0"/>
        <v>0</v>
      </c>
      <c r="M99" s="537"/>
      <c r="N99" s="57"/>
      <c r="O99" s="169" t="s">
        <v>14</v>
      </c>
      <c r="P99" s="553"/>
    </row>
    <row r="100" spans="1:16" ht="12.75">
      <c r="A100" s="141"/>
      <c r="B100" s="140"/>
      <c r="C100" s="816"/>
      <c r="D100" s="825"/>
      <c r="E100" s="826"/>
      <c r="F100" s="827"/>
      <c r="G100" s="827"/>
      <c r="H100" s="827"/>
      <c r="I100" s="828"/>
      <c r="J100" s="444"/>
      <c r="K100" s="445"/>
      <c r="L100" s="446">
        <f t="shared" si="0"/>
        <v>0</v>
      </c>
      <c r="M100" s="537"/>
      <c r="N100" s="57"/>
      <c r="O100" s="169" t="s">
        <v>15</v>
      </c>
      <c r="P100" s="553"/>
    </row>
    <row r="101" spans="1:16" ht="12.75">
      <c r="A101" s="141"/>
      <c r="B101" s="140"/>
      <c r="C101" s="816"/>
      <c r="D101" s="825"/>
      <c r="E101" s="826"/>
      <c r="F101" s="827"/>
      <c r="G101" s="827"/>
      <c r="H101" s="827"/>
      <c r="I101" s="828"/>
      <c r="J101" s="444"/>
      <c r="K101" s="445"/>
      <c r="L101" s="446">
        <f t="shared" si="0"/>
        <v>0</v>
      </c>
      <c r="M101" s="537"/>
      <c r="N101" s="57"/>
      <c r="O101" s="169" t="s">
        <v>16</v>
      </c>
      <c r="P101" s="553"/>
    </row>
    <row r="102" spans="1:16" ht="12.75">
      <c r="A102" s="141"/>
      <c r="B102" s="140"/>
      <c r="C102" s="816"/>
      <c r="D102" s="825"/>
      <c r="E102" s="826"/>
      <c r="F102" s="827"/>
      <c r="G102" s="827"/>
      <c r="H102" s="827"/>
      <c r="I102" s="828"/>
      <c r="J102" s="444"/>
      <c r="K102" s="445"/>
      <c r="L102" s="446">
        <f t="shared" si="0"/>
        <v>0</v>
      </c>
      <c r="M102" s="537"/>
      <c r="O102" s="169" t="s">
        <v>17</v>
      </c>
      <c r="P102" s="553"/>
    </row>
    <row r="103" spans="1:16" ht="13.5" thickBot="1">
      <c r="A103" s="141"/>
      <c r="B103" s="140"/>
      <c r="C103" s="816"/>
      <c r="D103" s="825"/>
      <c r="E103" s="826"/>
      <c r="F103" s="827"/>
      <c r="G103" s="827"/>
      <c r="H103" s="827"/>
      <c r="I103" s="828"/>
      <c r="J103" s="444"/>
      <c r="K103" s="445"/>
      <c r="L103" s="447">
        <f t="shared" si="0"/>
        <v>0</v>
      </c>
      <c r="M103" s="537"/>
      <c r="O103" s="141"/>
      <c r="P103" s="553"/>
    </row>
    <row r="104" spans="1:16" ht="13.5" thickTop="1">
      <c r="A104" s="141"/>
      <c r="B104" s="140"/>
      <c r="C104" s="822" t="s">
        <v>459</v>
      </c>
      <c r="D104" s="823"/>
      <c r="E104" s="823"/>
      <c r="F104" s="823"/>
      <c r="G104" s="823"/>
      <c r="H104" s="823"/>
      <c r="I104" s="824"/>
      <c r="J104" s="411"/>
      <c r="K104" s="448">
        <f>SUM(K97:K103)</f>
        <v>0</v>
      </c>
      <c r="L104" s="437">
        <f>ROUND(SUM(L97:L103),0)</f>
        <v>0</v>
      </c>
      <c r="M104" s="538"/>
      <c r="O104" s="141"/>
      <c r="P104" s="553"/>
    </row>
    <row r="105" spans="1:16" ht="12.75">
      <c r="A105" s="141"/>
      <c r="B105" s="140"/>
      <c r="C105" s="436"/>
      <c r="D105" s="438"/>
      <c r="E105" s="438"/>
      <c r="F105" s="438"/>
      <c r="G105" s="438"/>
      <c r="H105" s="438"/>
      <c r="I105" s="438"/>
      <c r="J105" s="552"/>
      <c r="K105" s="544"/>
      <c r="L105" s="439"/>
      <c r="M105" s="440"/>
      <c r="O105" s="141"/>
      <c r="P105" s="553"/>
    </row>
    <row r="106" spans="1:16" ht="12.75" hidden="1">
      <c r="A106" s="141"/>
      <c r="B106" s="140"/>
      <c r="C106" s="436"/>
      <c r="D106" s="438"/>
      <c r="E106" s="438"/>
      <c r="F106" s="438"/>
      <c r="G106" s="438"/>
      <c r="H106" s="438"/>
      <c r="I106" s="438"/>
      <c r="J106" s="543"/>
      <c r="K106" s="440"/>
      <c r="L106" s="439"/>
      <c r="M106" s="440"/>
      <c r="O106" s="141"/>
      <c r="P106" s="553"/>
    </row>
    <row r="107" spans="1:16" ht="12.75">
      <c r="A107" s="141"/>
      <c r="B107" s="424" t="s">
        <v>466</v>
      </c>
      <c r="C107" s="140"/>
      <c r="D107" s="140"/>
      <c r="E107" s="140"/>
      <c r="F107" s="140"/>
      <c r="G107" s="418"/>
      <c r="H107" s="140"/>
      <c r="I107" s="140"/>
      <c r="J107" s="411"/>
      <c r="K107" s="411"/>
      <c r="L107" s="411"/>
      <c r="M107" s="169"/>
      <c r="O107" s="169"/>
      <c r="P107" s="553"/>
    </row>
    <row r="108" spans="1:16" ht="12.75">
      <c r="A108" s="141"/>
      <c r="B108" s="140"/>
      <c r="C108" s="427" t="s">
        <v>461</v>
      </c>
      <c r="D108" s="140"/>
      <c r="E108" s="427" t="s">
        <v>462</v>
      </c>
      <c r="F108" s="140"/>
      <c r="G108" s="418"/>
      <c r="H108" s="140"/>
      <c r="I108" s="140"/>
      <c r="J108" s="441" t="s">
        <v>463</v>
      </c>
      <c r="K108" s="442" t="s">
        <v>464</v>
      </c>
      <c r="L108" s="443" t="s">
        <v>465</v>
      </c>
      <c r="M108" s="537"/>
      <c r="O108" s="169"/>
      <c r="P108" s="206" t="s">
        <v>18</v>
      </c>
    </row>
    <row r="109" spans="1:16" ht="12.75">
      <c r="A109" s="141"/>
      <c r="B109" s="140"/>
      <c r="C109" s="816"/>
      <c r="D109" s="825"/>
      <c r="E109" s="826"/>
      <c r="F109" s="827"/>
      <c r="G109" s="827"/>
      <c r="H109" s="827"/>
      <c r="I109" s="828"/>
      <c r="J109" s="450"/>
      <c r="K109" s="445"/>
      <c r="L109" s="446">
        <f aca="true" t="shared" si="1" ref="L109:L115">J109*K109</f>
        <v>0</v>
      </c>
      <c r="M109" s="537"/>
      <c r="O109" s="169"/>
      <c r="P109" s="546" t="s">
        <v>19</v>
      </c>
    </row>
    <row r="110" spans="1:16" ht="12.75">
      <c r="A110" s="141"/>
      <c r="B110" s="140"/>
      <c r="C110" s="816"/>
      <c r="D110" s="825"/>
      <c r="E110" s="826"/>
      <c r="F110" s="827"/>
      <c r="G110" s="827"/>
      <c r="H110" s="827"/>
      <c r="I110" s="828"/>
      <c r="J110" s="450"/>
      <c r="K110" s="445"/>
      <c r="L110" s="446">
        <f t="shared" si="1"/>
        <v>0</v>
      </c>
      <c r="M110" s="537"/>
      <c r="O110" s="169"/>
      <c r="P110" s="546" t="s">
        <v>20</v>
      </c>
    </row>
    <row r="111" spans="1:16" ht="12.75">
      <c r="A111" s="141"/>
      <c r="B111" s="140"/>
      <c r="C111" s="816"/>
      <c r="D111" s="825"/>
      <c r="E111" s="826"/>
      <c r="F111" s="827"/>
      <c r="G111" s="827"/>
      <c r="H111" s="827"/>
      <c r="I111" s="828"/>
      <c r="J111" s="450"/>
      <c r="K111" s="445"/>
      <c r="L111" s="446">
        <f t="shared" si="1"/>
        <v>0</v>
      </c>
      <c r="M111" s="537"/>
      <c r="O111" s="169"/>
      <c r="P111" s="546" t="s">
        <v>21</v>
      </c>
    </row>
    <row r="112" spans="1:16" ht="12.75">
      <c r="A112" s="141"/>
      <c r="B112" s="140"/>
      <c r="C112" s="816"/>
      <c r="D112" s="825"/>
      <c r="E112" s="826"/>
      <c r="F112" s="827"/>
      <c r="G112" s="827"/>
      <c r="H112" s="827"/>
      <c r="I112" s="828"/>
      <c r="J112" s="450"/>
      <c r="K112" s="445"/>
      <c r="L112" s="446">
        <f t="shared" si="1"/>
        <v>0</v>
      </c>
      <c r="M112" s="537"/>
      <c r="O112" s="169"/>
      <c r="P112" s="546" t="s">
        <v>22</v>
      </c>
    </row>
    <row r="113" spans="1:16" ht="12.75">
      <c r="A113" s="141"/>
      <c r="B113" s="140"/>
      <c r="C113" s="816"/>
      <c r="D113" s="825"/>
      <c r="E113" s="826"/>
      <c r="F113" s="827"/>
      <c r="G113" s="827"/>
      <c r="H113" s="827"/>
      <c r="I113" s="828"/>
      <c r="J113" s="450"/>
      <c r="K113" s="445"/>
      <c r="L113" s="446">
        <f t="shared" si="1"/>
        <v>0</v>
      </c>
      <c r="M113" s="537"/>
      <c r="O113" s="169"/>
      <c r="P113" s="546" t="s">
        <v>23</v>
      </c>
    </row>
    <row r="114" spans="1:16" ht="12.75">
      <c r="A114" s="141"/>
      <c r="B114" s="140"/>
      <c r="C114" s="816"/>
      <c r="D114" s="825"/>
      <c r="E114" s="826"/>
      <c r="F114" s="827"/>
      <c r="G114" s="827"/>
      <c r="H114" s="827"/>
      <c r="I114" s="828"/>
      <c r="J114" s="450"/>
      <c r="K114" s="445"/>
      <c r="L114" s="446">
        <f t="shared" si="1"/>
        <v>0</v>
      </c>
      <c r="M114" s="537"/>
      <c r="O114" s="169"/>
      <c r="P114" s="546" t="s">
        <v>160</v>
      </c>
    </row>
    <row r="115" spans="1:13" ht="13.5" thickBot="1">
      <c r="A115" s="141"/>
      <c r="B115" s="140"/>
      <c r="C115" s="816"/>
      <c r="D115" s="825"/>
      <c r="E115" s="826"/>
      <c r="F115" s="827"/>
      <c r="G115" s="827"/>
      <c r="H115" s="827"/>
      <c r="I115" s="828"/>
      <c r="J115" s="450"/>
      <c r="K115" s="445"/>
      <c r="L115" s="447">
        <f t="shared" si="1"/>
        <v>0</v>
      </c>
      <c r="M115" s="537"/>
    </row>
    <row r="116" spans="1:13" ht="13.5" thickTop="1">
      <c r="A116" s="141"/>
      <c r="B116" s="140"/>
      <c r="C116" s="822" t="s">
        <v>459</v>
      </c>
      <c r="D116" s="823"/>
      <c r="E116" s="823"/>
      <c r="F116" s="823"/>
      <c r="G116" s="823"/>
      <c r="H116" s="823"/>
      <c r="I116" s="824"/>
      <c r="J116" s="411"/>
      <c r="K116" s="448">
        <f>SUM(K109:K115)</f>
        <v>0</v>
      </c>
      <c r="L116" s="437">
        <f>ROUND(SUM(L109:L115),0)</f>
        <v>0</v>
      </c>
      <c r="M116" s="538"/>
    </row>
    <row r="117" spans="1:13" ht="12.75">
      <c r="A117" s="141"/>
      <c r="B117" s="140"/>
      <c r="C117" s="436"/>
      <c r="D117" s="438"/>
      <c r="E117" s="438"/>
      <c r="F117" s="438"/>
      <c r="G117" s="438"/>
      <c r="H117" s="438"/>
      <c r="I117" s="438"/>
      <c r="J117" s="449"/>
      <c r="K117" s="544"/>
      <c r="L117" s="439"/>
      <c r="M117" s="440"/>
    </row>
    <row r="118" spans="1:13" ht="12.75" hidden="1">
      <c r="A118" s="141"/>
      <c r="B118" s="140"/>
      <c r="C118" s="436"/>
      <c r="D118" s="438"/>
      <c r="E118" s="438"/>
      <c r="F118" s="438"/>
      <c r="G118" s="438"/>
      <c r="H118" s="438"/>
      <c r="I118" s="438"/>
      <c r="J118" s="543"/>
      <c r="K118" s="440"/>
      <c r="L118" s="439"/>
      <c r="M118" s="440"/>
    </row>
    <row r="119" spans="1:13" ht="12.75">
      <c r="A119" s="141"/>
      <c r="B119" s="424" t="s">
        <v>467</v>
      </c>
      <c r="C119" s="140"/>
      <c r="D119" s="140"/>
      <c r="E119" s="140"/>
      <c r="F119" s="140"/>
      <c r="G119" s="418"/>
      <c r="H119" s="140"/>
      <c r="I119" s="140"/>
      <c r="J119" s="411"/>
      <c r="K119" s="411"/>
      <c r="L119" s="411"/>
      <c r="M119" s="169"/>
    </row>
    <row r="120" spans="1:13" ht="12.75">
      <c r="A120" s="141"/>
      <c r="B120" s="140"/>
      <c r="C120" s="427" t="s">
        <v>461</v>
      </c>
      <c r="D120" s="140"/>
      <c r="E120" s="427" t="s">
        <v>462</v>
      </c>
      <c r="F120" s="140"/>
      <c r="G120" s="418"/>
      <c r="H120" s="140"/>
      <c r="I120" s="140"/>
      <c r="J120" s="441" t="s">
        <v>463</v>
      </c>
      <c r="K120" s="442" t="s">
        <v>464</v>
      </c>
      <c r="L120" s="443" t="s">
        <v>465</v>
      </c>
      <c r="M120" s="537"/>
    </row>
    <row r="121" spans="1:13" ht="12.75">
      <c r="A121" s="141"/>
      <c r="B121" s="140"/>
      <c r="C121" s="816"/>
      <c r="D121" s="825"/>
      <c r="E121" s="826"/>
      <c r="F121" s="827"/>
      <c r="G121" s="827"/>
      <c r="H121" s="827"/>
      <c r="I121" s="828"/>
      <c r="J121" s="444"/>
      <c r="K121" s="445"/>
      <c r="L121" s="446">
        <f>J121*K121</f>
        <v>0</v>
      </c>
      <c r="M121" s="537"/>
    </row>
    <row r="122" spans="1:13" ht="12.75">
      <c r="A122" s="141"/>
      <c r="B122" s="140"/>
      <c r="C122" s="816"/>
      <c r="D122" s="825"/>
      <c r="E122" s="826"/>
      <c r="F122" s="827"/>
      <c r="G122" s="827"/>
      <c r="H122" s="827"/>
      <c r="I122" s="828"/>
      <c r="J122" s="444"/>
      <c r="K122" s="445"/>
      <c r="L122" s="446">
        <f>J122*K122</f>
        <v>0</v>
      </c>
      <c r="M122" s="537"/>
    </row>
    <row r="123" spans="1:13" ht="13.5" thickBot="1">
      <c r="A123" s="141"/>
      <c r="B123" s="140"/>
      <c r="C123" s="816"/>
      <c r="D123" s="825"/>
      <c r="E123" s="826"/>
      <c r="F123" s="827"/>
      <c r="G123" s="827"/>
      <c r="H123" s="827"/>
      <c r="I123" s="828"/>
      <c r="J123" s="444"/>
      <c r="K123" s="445"/>
      <c r="L123" s="447">
        <f>J123*K123</f>
        <v>0</v>
      </c>
      <c r="M123" s="537"/>
    </row>
    <row r="124" spans="1:13" ht="13.5" thickTop="1">
      <c r="A124" s="141"/>
      <c r="B124" s="140"/>
      <c r="C124" s="822" t="s">
        <v>459</v>
      </c>
      <c r="D124" s="823"/>
      <c r="E124" s="823"/>
      <c r="F124" s="823"/>
      <c r="G124" s="823"/>
      <c r="H124" s="823"/>
      <c r="I124" s="824"/>
      <c r="J124" s="411"/>
      <c r="K124" s="448">
        <f>SUM(K121:K123)</f>
        <v>0</v>
      </c>
      <c r="L124" s="437">
        <f>ROUND(SUM(L121:L123),0)</f>
        <v>0</v>
      </c>
      <c r="M124" s="538"/>
    </row>
    <row r="125" spans="1:13" ht="12.75">
      <c r="A125" s="141"/>
      <c r="B125" s="140"/>
      <c r="C125" s="436"/>
      <c r="D125" s="438"/>
      <c r="E125" s="438"/>
      <c r="F125" s="438"/>
      <c r="G125" s="438"/>
      <c r="H125" s="438"/>
      <c r="I125" s="438"/>
      <c r="J125" s="449"/>
      <c r="K125" s="544"/>
      <c r="L125" s="439"/>
      <c r="M125" s="440"/>
    </row>
    <row r="126" spans="1:13" ht="12.75" hidden="1">
      <c r="A126" s="141"/>
      <c r="B126" s="140"/>
      <c r="C126" s="436"/>
      <c r="D126" s="438"/>
      <c r="E126" s="438"/>
      <c r="F126" s="438"/>
      <c r="G126" s="438"/>
      <c r="H126" s="438"/>
      <c r="I126" s="438"/>
      <c r="J126" s="543"/>
      <c r="K126" s="440"/>
      <c r="L126" s="439"/>
      <c r="M126" s="440"/>
    </row>
    <row r="127" spans="1:13" ht="12.75">
      <c r="A127" s="141"/>
      <c r="B127" s="424" t="s">
        <v>468</v>
      </c>
      <c r="C127" s="140"/>
      <c r="D127" s="140"/>
      <c r="E127" s="140"/>
      <c r="F127" s="140"/>
      <c r="G127" s="418"/>
      <c r="H127" s="140"/>
      <c r="I127" s="140"/>
      <c r="J127" s="411"/>
      <c r="K127" s="411"/>
      <c r="L127" s="411"/>
      <c r="M127" s="169"/>
    </row>
    <row r="128" spans="1:13" ht="12.75">
      <c r="A128" s="141"/>
      <c r="B128" s="140"/>
      <c r="C128" s="427" t="s">
        <v>456</v>
      </c>
      <c r="D128" s="140"/>
      <c r="E128" s="140"/>
      <c r="F128" s="140"/>
      <c r="G128" s="418"/>
      <c r="H128" s="140"/>
      <c r="I128" s="140"/>
      <c r="J128" s="411"/>
      <c r="K128" s="411"/>
      <c r="L128" s="451" t="s">
        <v>465</v>
      </c>
      <c r="M128" s="537"/>
    </row>
    <row r="129" spans="1:13" ht="12.75">
      <c r="A129" s="141"/>
      <c r="B129" s="140"/>
      <c r="C129" s="832"/>
      <c r="D129" s="833"/>
      <c r="E129" s="833"/>
      <c r="F129" s="833"/>
      <c r="G129" s="833"/>
      <c r="H129" s="833"/>
      <c r="I129" s="834"/>
      <c r="J129" s="411"/>
      <c r="K129" s="411"/>
      <c r="L129" s="432"/>
      <c r="M129" s="537"/>
    </row>
    <row r="130" spans="1:13" ht="12.75">
      <c r="A130" s="141"/>
      <c r="B130" s="140"/>
      <c r="C130" s="832"/>
      <c r="D130" s="833"/>
      <c r="E130" s="833"/>
      <c r="F130" s="833"/>
      <c r="G130" s="833"/>
      <c r="H130" s="833"/>
      <c r="I130" s="834"/>
      <c r="J130" s="411"/>
      <c r="K130" s="411"/>
      <c r="L130" s="432"/>
      <c r="M130" s="537"/>
    </row>
    <row r="131" spans="1:13" ht="12.75">
      <c r="A131" s="141"/>
      <c r="B131" s="140"/>
      <c r="C131" s="832"/>
      <c r="D131" s="833"/>
      <c r="E131" s="833"/>
      <c r="F131" s="833"/>
      <c r="G131" s="833"/>
      <c r="H131" s="833"/>
      <c r="I131" s="834"/>
      <c r="J131" s="411"/>
      <c r="K131" s="411"/>
      <c r="L131" s="432"/>
      <c r="M131" s="537"/>
    </row>
    <row r="132" spans="1:13" ht="13.5" thickBot="1">
      <c r="A132" s="141"/>
      <c r="B132" s="140"/>
      <c r="C132" s="832"/>
      <c r="D132" s="833"/>
      <c r="E132" s="833"/>
      <c r="F132" s="833"/>
      <c r="G132" s="833"/>
      <c r="H132" s="833"/>
      <c r="I132" s="834"/>
      <c r="J132" s="411"/>
      <c r="K132" s="411"/>
      <c r="L132" s="433"/>
      <c r="M132" s="537"/>
    </row>
    <row r="133" spans="1:13" ht="13.5" thickTop="1">
      <c r="A133" s="141"/>
      <c r="B133" s="140"/>
      <c r="C133" s="434" t="s">
        <v>459</v>
      </c>
      <c r="D133" s="452"/>
      <c r="E133" s="452"/>
      <c r="F133" s="452"/>
      <c r="G133" s="452"/>
      <c r="H133" s="452"/>
      <c r="I133" s="453"/>
      <c r="J133" s="411"/>
      <c r="K133" s="411"/>
      <c r="L133" s="437">
        <f>ROUND(SUM(L129:L132),0)</f>
        <v>0</v>
      </c>
      <c r="M133" s="538"/>
    </row>
    <row r="134" spans="1:13" ht="12.75">
      <c r="A134" s="141"/>
      <c r="B134" s="140"/>
      <c r="C134" s="436"/>
      <c r="D134" s="436"/>
      <c r="E134" s="436"/>
      <c r="F134" s="436"/>
      <c r="G134" s="436"/>
      <c r="H134" s="436"/>
      <c r="I134" s="436"/>
      <c r="J134" s="411"/>
      <c r="K134" s="411"/>
      <c r="L134" s="439"/>
      <c r="M134" s="440"/>
    </row>
    <row r="135" spans="1:13" ht="12.75">
      <c r="A135" s="141"/>
      <c r="B135" s="424" t="s">
        <v>469</v>
      </c>
      <c r="C135" s="140"/>
      <c r="D135" s="140"/>
      <c r="E135" s="140"/>
      <c r="F135" s="140"/>
      <c r="G135" s="418"/>
      <c r="H135" s="140"/>
      <c r="I135" s="140"/>
      <c r="J135" s="411"/>
      <c r="K135" s="411"/>
      <c r="L135" s="411"/>
      <c r="M135" s="169"/>
    </row>
    <row r="136" spans="1:13" ht="12.75">
      <c r="A136" s="141"/>
      <c r="B136" s="140"/>
      <c r="C136" s="427" t="s">
        <v>456</v>
      </c>
      <c r="D136" s="140"/>
      <c r="E136" s="140"/>
      <c r="F136" s="140"/>
      <c r="G136" s="418"/>
      <c r="H136" s="140"/>
      <c r="I136" s="140"/>
      <c r="J136" s="411"/>
      <c r="K136" s="411"/>
      <c r="L136" s="451" t="s">
        <v>465</v>
      </c>
      <c r="M136" s="537"/>
    </row>
    <row r="137" spans="1:13" ht="12.75">
      <c r="A137" s="141"/>
      <c r="B137" s="140"/>
      <c r="C137" s="454" t="s">
        <v>470</v>
      </c>
      <c r="D137" s="455"/>
      <c r="E137" s="455"/>
      <c r="F137" s="455"/>
      <c r="G137" s="455"/>
      <c r="H137" s="455"/>
      <c r="I137" s="456"/>
      <c r="J137" s="411"/>
      <c r="K137" s="411"/>
      <c r="L137" s="432"/>
      <c r="M137" s="537"/>
    </row>
    <row r="138" spans="1:13" ht="12.75">
      <c r="A138" s="141"/>
      <c r="B138" s="140"/>
      <c r="C138" s="454" t="s">
        <v>471</v>
      </c>
      <c r="D138" s="455"/>
      <c r="E138" s="455"/>
      <c r="F138" s="455"/>
      <c r="G138" s="455"/>
      <c r="H138" s="455"/>
      <c r="I138" s="456"/>
      <c r="J138" s="411"/>
      <c r="K138" s="411"/>
      <c r="L138" s="432"/>
      <c r="M138" s="537"/>
    </row>
    <row r="139" spans="1:13" ht="13.5" thickBot="1">
      <c r="A139" s="141"/>
      <c r="B139" s="140"/>
      <c r="C139" s="457" t="s">
        <v>472</v>
      </c>
      <c r="D139" s="458"/>
      <c r="E139" s="458"/>
      <c r="F139" s="458"/>
      <c r="G139" s="458"/>
      <c r="H139" s="458"/>
      <c r="I139" s="459"/>
      <c r="J139" s="411"/>
      <c r="K139" s="411"/>
      <c r="L139" s="433"/>
      <c r="M139" s="537"/>
    </row>
    <row r="140" spans="1:13" ht="13.5" thickTop="1">
      <c r="A140" s="141"/>
      <c r="B140" s="140"/>
      <c r="C140" s="434" t="s">
        <v>459</v>
      </c>
      <c r="D140" s="452"/>
      <c r="E140" s="452"/>
      <c r="F140" s="452"/>
      <c r="G140" s="452"/>
      <c r="H140" s="452"/>
      <c r="I140" s="453"/>
      <c r="J140" s="411"/>
      <c r="K140" s="411"/>
      <c r="L140" s="437">
        <f>ROUND(SUM(L137:L139),0)</f>
        <v>0</v>
      </c>
      <c r="M140" s="538"/>
    </row>
    <row r="141" spans="1:13" ht="12.75">
      <c r="A141" s="141"/>
      <c r="B141" s="140"/>
      <c r="C141" s="436"/>
      <c r="D141" s="436"/>
      <c r="E141" s="436"/>
      <c r="F141" s="436"/>
      <c r="G141" s="436"/>
      <c r="H141" s="436"/>
      <c r="I141" s="436"/>
      <c r="J141" s="411"/>
      <c r="K141" s="411"/>
      <c r="L141" s="439"/>
      <c r="M141" s="440"/>
    </row>
    <row r="142" spans="1:13" ht="12.75">
      <c r="A142" s="141"/>
      <c r="B142" s="424" t="s">
        <v>473</v>
      </c>
      <c r="C142" s="140"/>
      <c r="D142" s="140"/>
      <c r="E142" s="140"/>
      <c r="F142" s="140"/>
      <c r="G142" s="418"/>
      <c r="H142" s="140"/>
      <c r="I142" s="140"/>
      <c r="J142" s="411"/>
      <c r="K142" s="411"/>
      <c r="L142" s="411"/>
      <c r="M142" s="169"/>
    </row>
    <row r="143" spans="1:13" ht="12.75">
      <c r="A143" s="141"/>
      <c r="B143" s="140"/>
      <c r="C143" s="427" t="s">
        <v>456</v>
      </c>
      <c r="D143" s="140"/>
      <c r="E143" s="140"/>
      <c r="F143" s="140"/>
      <c r="G143" s="418"/>
      <c r="H143" s="140"/>
      <c r="I143" s="140"/>
      <c r="J143" s="411"/>
      <c r="K143" s="411"/>
      <c r="L143" s="451" t="s">
        <v>465</v>
      </c>
      <c r="M143" s="537"/>
    </row>
    <row r="144" spans="1:13" ht="12.75">
      <c r="A144" s="141"/>
      <c r="B144" s="140"/>
      <c r="C144" s="832"/>
      <c r="D144" s="833"/>
      <c r="E144" s="833"/>
      <c r="F144" s="833"/>
      <c r="G144" s="833"/>
      <c r="H144" s="833"/>
      <c r="I144" s="834"/>
      <c r="J144" s="411"/>
      <c r="K144" s="411"/>
      <c r="L144" s="432"/>
      <c r="M144" s="537"/>
    </row>
    <row r="145" spans="1:13" ht="12.75">
      <c r="A145" s="141"/>
      <c r="B145" s="140"/>
      <c r="C145" s="832"/>
      <c r="D145" s="833"/>
      <c r="E145" s="833"/>
      <c r="F145" s="833"/>
      <c r="G145" s="833"/>
      <c r="H145" s="833"/>
      <c r="I145" s="834"/>
      <c r="J145" s="411"/>
      <c r="K145" s="411"/>
      <c r="L145" s="432"/>
      <c r="M145" s="537"/>
    </row>
    <row r="146" spans="1:13" ht="12.75">
      <c r="A146" s="141"/>
      <c r="B146" s="140"/>
      <c r="C146" s="832"/>
      <c r="D146" s="833"/>
      <c r="E146" s="833"/>
      <c r="F146" s="833"/>
      <c r="G146" s="833"/>
      <c r="H146" s="833"/>
      <c r="I146" s="834"/>
      <c r="J146" s="411"/>
      <c r="K146" s="411"/>
      <c r="L146" s="432"/>
      <c r="M146" s="537"/>
    </row>
    <row r="147" spans="1:13" ht="12.75">
      <c r="A147" s="141"/>
      <c r="B147" s="140"/>
      <c r="C147" s="832"/>
      <c r="D147" s="833"/>
      <c r="E147" s="833"/>
      <c r="F147" s="833"/>
      <c r="G147" s="833"/>
      <c r="H147" s="833"/>
      <c r="I147" s="834"/>
      <c r="J147" s="411"/>
      <c r="K147" s="411"/>
      <c r="L147" s="432"/>
      <c r="M147" s="537"/>
    </row>
    <row r="148" spans="1:13" ht="13.5" thickBot="1">
      <c r="A148" s="141"/>
      <c r="B148" s="140"/>
      <c r="C148" s="832"/>
      <c r="D148" s="833"/>
      <c r="E148" s="833"/>
      <c r="F148" s="833"/>
      <c r="G148" s="833"/>
      <c r="H148" s="833"/>
      <c r="I148" s="834"/>
      <c r="J148" s="411"/>
      <c r="K148" s="411"/>
      <c r="L148" s="433"/>
      <c r="M148" s="537"/>
    </row>
    <row r="149" spans="1:13" ht="13.5" thickTop="1">
      <c r="A149" s="141"/>
      <c r="B149" s="140"/>
      <c r="C149" s="434" t="s">
        <v>459</v>
      </c>
      <c r="D149" s="452"/>
      <c r="E149" s="452"/>
      <c r="F149" s="452"/>
      <c r="G149" s="452"/>
      <c r="H149" s="452"/>
      <c r="I149" s="453"/>
      <c r="J149" s="411"/>
      <c r="K149" s="411"/>
      <c r="L149" s="437">
        <f>ROUND(SUM(L144:L148),0)</f>
        <v>0</v>
      </c>
      <c r="M149" s="538"/>
    </row>
    <row r="150" spans="1:13" ht="12.75">
      <c r="A150" s="141"/>
      <c r="B150" s="140"/>
      <c r="C150" s="436"/>
      <c r="D150" s="436"/>
      <c r="E150" s="436"/>
      <c r="F150" s="436"/>
      <c r="G150" s="436"/>
      <c r="H150" s="436"/>
      <c r="I150" s="436"/>
      <c r="J150" s="411"/>
      <c r="K150" s="411"/>
      <c r="L150" s="439"/>
      <c r="M150" s="440"/>
    </row>
    <row r="151" spans="1:13" ht="12.75">
      <c r="A151" s="141"/>
      <c r="B151" s="424" t="s">
        <v>474</v>
      </c>
      <c r="C151" s="140"/>
      <c r="D151" s="140"/>
      <c r="E151" s="140"/>
      <c r="F151" s="140"/>
      <c r="G151" s="418"/>
      <c r="H151" s="140"/>
      <c r="I151" s="140"/>
      <c r="J151" s="411"/>
      <c r="K151" s="411"/>
      <c r="L151" s="460"/>
      <c r="M151" s="169"/>
    </row>
    <row r="152" spans="1:13" ht="12.75">
      <c r="A152" s="141"/>
      <c r="B152" s="140"/>
      <c r="C152" s="427" t="s">
        <v>456</v>
      </c>
      <c r="D152" s="140"/>
      <c r="E152" s="140"/>
      <c r="F152" s="140"/>
      <c r="G152" s="418"/>
      <c r="H152" s="140"/>
      <c r="I152" s="140"/>
      <c r="J152" s="461" t="s">
        <v>475</v>
      </c>
      <c r="K152" s="461" t="s">
        <v>476</v>
      </c>
      <c r="L152" s="451" t="s">
        <v>465</v>
      </c>
      <c r="M152" s="537"/>
    </row>
    <row r="153" spans="1:13" ht="12.75">
      <c r="A153" s="141"/>
      <c r="B153" s="140"/>
      <c r="C153" s="832"/>
      <c r="D153" s="833"/>
      <c r="E153" s="833"/>
      <c r="F153" s="833"/>
      <c r="G153" s="833"/>
      <c r="H153" s="833"/>
      <c r="I153" s="834"/>
      <c r="J153" s="444"/>
      <c r="K153" s="432"/>
      <c r="L153" s="462">
        <f>J153*K153</f>
        <v>0</v>
      </c>
      <c r="M153" s="537"/>
    </row>
    <row r="154" spans="1:13" ht="12.75">
      <c r="A154" s="141"/>
      <c r="B154" s="140"/>
      <c r="C154" s="832"/>
      <c r="D154" s="833"/>
      <c r="E154" s="833"/>
      <c r="F154" s="833"/>
      <c r="G154" s="833"/>
      <c r="H154" s="833"/>
      <c r="I154" s="834"/>
      <c r="J154" s="444"/>
      <c r="K154" s="432"/>
      <c r="L154" s="462">
        <f>J154*K154</f>
        <v>0</v>
      </c>
      <c r="M154" s="537"/>
    </row>
    <row r="155" spans="1:13" ht="12.75">
      <c r="A155" s="141"/>
      <c r="B155" s="140"/>
      <c r="C155" s="832"/>
      <c r="D155" s="833"/>
      <c r="E155" s="833"/>
      <c r="F155" s="833"/>
      <c r="G155" s="833"/>
      <c r="H155" s="833"/>
      <c r="I155" s="834"/>
      <c r="J155" s="411"/>
      <c r="K155" s="411"/>
      <c r="L155" s="432"/>
      <c r="M155" s="537"/>
    </row>
    <row r="156" spans="1:13" ht="13.5" thickBot="1">
      <c r="A156" s="141"/>
      <c r="B156" s="140"/>
      <c r="C156" s="832"/>
      <c r="D156" s="833"/>
      <c r="E156" s="833"/>
      <c r="F156" s="833"/>
      <c r="G156" s="833"/>
      <c r="H156" s="833"/>
      <c r="I156" s="834"/>
      <c r="J156" s="411"/>
      <c r="K156" s="411"/>
      <c r="L156" s="433"/>
      <c r="M156" s="537"/>
    </row>
    <row r="157" spans="1:13" ht="13.5" thickTop="1">
      <c r="A157" s="141"/>
      <c r="B157" s="140"/>
      <c r="C157" s="434" t="s">
        <v>459</v>
      </c>
      <c r="D157" s="452"/>
      <c r="E157" s="452"/>
      <c r="F157" s="452"/>
      <c r="G157" s="452"/>
      <c r="H157" s="452"/>
      <c r="I157" s="453"/>
      <c r="J157" s="411"/>
      <c r="K157" s="411"/>
      <c r="L157" s="437">
        <f>ROUND(SUM(L153:L156),0)</f>
        <v>0</v>
      </c>
      <c r="M157" s="538"/>
    </row>
    <row r="158" spans="1:17" ht="12.75">
      <c r="A158" s="141"/>
      <c r="B158" s="140"/>
      <c r="C158" s="436"/>
      <c r="D158" s="436"/>
      <c r="E158" s="436"/>
      <c r="F158" s="436"/>
      <c r="G158" s="436"/>
      <c r="H158" s="436"/>
      <c r="I158" s="436"/>
      <c r="J158" s="411"/>
      <c r="K158" s="411"/>
      <c r="L158" s="439"/>
      <c r="M158" s="440"/>
      <c r="O158" s="206" t="s">
        <v>98</v>
      </c>
      <c r="P158" s="553"/>
      <c r="Q158" s="554"/>
    </row>
    <row r="159" spans="1:17" ht="12.75">
      <c r="A159" s="141"/>
      <c r="B159" s="424" t="s">
        <v>477</v>
      </c>
      <c r="C159" s="140"/>
      <c r="D159" s="140"/>
      <c r="E159" s="140"/>
      <c r="F159" s="140"/>
      <c r="G159" s="418"/>
      <c r="H159" s="140"/>
      <c r="I159" s="140"/>
      <c r="J159" s="411"/>
      <c r="K159" s="411"/>
      <c r="L159" s="460"/>
      <c r="M159" s="169"/>
      <c r="O159" s="169"/>
      <c r="P159" s="553"/>
      <c r="Q159" s="554"/>
    </row>
    <row r="160" spans="1:17" ht="12.75">
      <c r="A160" s="141"/>
      <c r="B160" s="140"/>
      <c r="C160" s="427" t="s">
        <v>456</v>
      </c>
      <c r="D160" s="140"/>
      <c r="E160" s="140"/>
      <c r="F160" s="140"/>
      <c r="G160" s="418"/>
      <c r="H160" s="140"/>
      <c r="I160" s="140"/>
      <c r="J160" s="411"/>
      <c r="K160" s="461" t="s">
        <v>478</v>
      </c>
      <c r="L160" s="451" t="s">
        <v>465</v>
      </c>
      <c r="M160" s="537"/>
      <c r="O160" s="461" t="s">
        <v>478</v>
      </c>
      <c r="P160" s="451" t="s">
        <v>465</v>
      </c>
      <c r="Q160" s="554"/>
    </row>
    <row r="161" spans="1:17" ht="13.5" thickBot="1">
      <c r="A161" s="141"/>
      <c r="B161" s="140"/>
      <c r="C161" s="829" t="s">
        <v>479</v>
      </c>
      <c r="D161" s="830"/>
      <c r="E161" s="830"/>
      <c r="F161" s="830"/>
      <c r="G161" s="830"/>
      <c r="H161" s="830"/>
      <c r="I161" s="831"/>
      <c r="J161" s="411"/>
      <c r="K161" s="463">
        <v>0.04</v>
      </c>
      <c r="L161" s="563">
        <f>IF(S2="1",ROUND(K161*(L93+L116+L133+L140+L149+L157),0),0)</f>
        <v>0</v>
      </c>
      <c r="M161" s="537"/>
      <c r="O161" s="556">
        <v>0.04</v>
      </c>
      <c r="P161" s="462">
        <f>IF(S2="1",ROUND(O161*(L93+L116+L133+L140+L149+L157),0),0)</f>
        <v>0</v>
      </c>
      <c r="Q161" s="554"/>
    </row>
    <row r="162" spans="1:17" ht="13.5" thickTop="1">
      <c r="A162" s="141"/>
      <c r="B162" s="140"/>
      <c r="C162" s="465" t="s">
        <v>459</v>
      </c>
      <c r="D162" s="466"/>
      <c r="E162" s="466"/>
      <c r="F162" s="466"/>
      <c r="G162" s="466"/>
      <c r="H162" s="466"/>
      <c r="I162" s="467"/>
      <c r="J162" s="411"/>
      <c r="K162" s="562"/>
      <c r="L162" s="478">
        <f>ROUND(SUM(L161:L161),0)</f>
        <v>0</v>
      </c>
      <c r="M162" s="538"/>
      <c r="O162" s="437"/>
      <c r="P162" s="437">
        <f>ROUND(SUM(P161:P161),0)</f>
        <v>0</v>
      </c>
      <c r="Q162" s="557">
        <f>IF(L162&gt;P162,P162,L162)</f>
        <v>0</v>
      </c>
    </row>
    <row r="163" spans="1:17" ht="12.75" hidden="1">
      <c r="A163" s="141"/>
      <c r="B163" s="140"/>
      <c r="C163" s="468"/>
      <c r="D163" s="468"/>
      <c r="E163" s="468"/>
      <c r="F163" s="468"/>
      <c r="G163" s="468"/>
      <c r="H163" s="468"/>
      <c r="I163" s="468"/>
      <c r="J163" s="411"/>
      <c r="K163" s="439"/>
      <c r="L163" s="439"/>
      <c r="M163" s="440"/>
      <c r="O163" s="439"/>
      <c r="P163" s="439"/>
      <c r="Q163" s="557"/>
    </row>
    <row r="164" spans="1:17" ht="12.75" hidden="1">
      <c r="A164" s="141"/>
      <c r="B164" s="424" t="s">
        <v>480</v>
      </c>
      <c r="C164" s="469"/>
      <c r="D164" s="469"/>
      <c r="E164" s="469"/>
      <c r="F164" s="469"/>
      <c r="G164" s="470"/>
      <c r="H164" s="469"/>
      <c r="I164" s="469"/>
      <c r="J164" s="411"/>
      <c r="K164" s="411"/>
      <c r="L164" s="460"/>
      <c r="M164" s="169"/>
      <c r="O164" s="411"/>
      <c r="P164" s="460"/>
      <c r="Q164" s="557"/>
    </row>
    <row r="165" spans="1:17" ht="12.75" hidden="1">
      <c r="A165" s="141"/>
      <c r="B165" s="140"/>
      <c r="C165" s="471" t="s">
        <v>456</v>
      </c>
      <c r="D165" s="469"/>
      <c r="E165" s="469"/>
      <c r="F165" s="469"/>
      <c r="G165" s="470"/>
      <c r="H165" s="469"/>
      <c r="I165" s="469"/>
      <c r="J165" s="411"/>
      <c r="K165" s="461" t="s">
        <v>478</v>
      </c>
      <c r="L165" s="451" t="s">
        <v>465</v>
      </c>
      <c r="M165" s="537"/>
      <c r="O165" s="461" t="s">
        <v>478</v>
      </c>
      <c r="P165" s="451" t="s">
        <v>465</v>
      </c>
      <c r="Q165" s="557"/>
    </row>
    <row r="166" spans="1:17" ht="12.75" hidden="1">
      <c r="A166" s="141"/>
      <c r="B166" s="140"/>
      <c r="C166" s="835" t="s">
        <v>481</v>
      </c>
      <c r="D166" s="836"/>
      <c r="E166" s="836"/>
      <c r="F166" s="836"/>
      <c r="G166" s="836"/>
      <c r="H166" s="836"/>
      <c r="I166" s="837"/>
      <c r="J166" s="411"/>
      <c r="K166" s="463"/>
      <c r="L166" s="464">
        <f>IF(S2="1",0,ROUND(K166*(L104+L116),0))</f>
        <v>0</v>
      </c>
      <c r="M166" s="537"/>
      <c r="O166" s="555">
        <v>0.2</v>
      </c>
      <c r="P166" s="462">
        <f>IF(S2="1",0,ROUND(O166*(L104+L116),0))</f>
        <v>0</v>
      </c>
      <c r="Q166" s="557"/>
    </row>
    <row r="167" spans="1:17" ht="12.75" hidden="1">
      <c r="A167" s="141"/>
      <c r="B167" s="140"/>
      <c r="C167" s="835" t="s">
        <v>482</v>
      </c>
      <c r="D167" s="836"/>
      <c r="E167" s="836"/>
      <c r="F167" s="836"/>
      <c r="G167" s="836"/>
      <c r="H167" s="836"/>
      <c r="I167" s="837"/>
      <c r="J167" s="411"/>
      <c r="K167" s="463"/>
      <c r="L167" s="464">
        <f>IF(S2="1",0,ROUND(K167*(L104+L116+L166),0))</f>
        <v>0</v>
      </c>
      <c r="M167" s="537"/>
      <c r="O167" s="555">
        <v>0.4</v>
      </c>
      <c r="P167" s="462">
        <f>IF(S2="1",0,ROUND(O167*(L104+L116+P166),0))</f>
        <v>0</v>
      </c>
      <c r="Q167" s="557"/>
    </row>
    <row r="168" spans="1:17" ht="13.5" hidden="1" thickBot="1">
      <c r="A168" s="141"/>
      <c r="B168" s="140"/>
      <c r="C168" s="829" t="s">
        <v>483</v>
      </c>
      <c r="D168" s="830"/>
      <c r="E168" s="830"/>
      <c r="F168" s="830"/>
      <c r="G168" s="830"/>
      <c r="H168" s="830"/>
      <c r="I168" s="831"/>
      <c r="J168" s="411"/>
      <c r="K168" s="463"/>
      <c r="L168" s="563">
        <f>IF(S2="1",0,ROUND(K168*(L93+L133+L140+L149),0))</f>
        <v>0</v>
      </c>
      <c r="M168" s="537"/>
      <c r="O168" s="555">
        <v>0.07</v>
      </c>
      <c r="P168" s="462">
        <f>IF(S2="1",0,ROUND(O168*(L93+L133+L140+L149),0))</f>
        <v>0</v>
      </c>
      <c r="Q168" s="557"/>
    </row>
    <row r="169" spans="1:17" ht="13.5" hidden="1" thickTop="1">
      <c r="A169" s="141"/>
      <c r="B169" s="140"/>
      <c r="C169" s="434" t="s">
        <v>459</v>
      </c>
      <c r="D169" s="452"/>
      <c r="E169" s="452"/>
      <c r="F169" s="452"/>
      <c r="G169" s="452"/>
      <c r="H169" s="452"/>
      <c r="I169" s="453"/>
      <c r="J169" s="411"/>
      <c r="K169" s="562"/>
      <c r="L169" s="478">
        <f>ROUND(SUM(L166:L168),0)</f>
        <v>0</v>
      </c>
      <c r="M169" s="538"/>
      <c r="O169" s="437"/>
      <c r="P169" s="437">
        <f>ROUND(SUM(P166:P168),0)</f>
        <v>0</v>
      </c>
      <c r="Q169" s="557">
        <f>IF(L169&gt;P169,P169,L169)</f>
        <v>0</v>
      </c>
    </row>
    <row r="170" spans="1:13" ht="6.75" customHeight="1">
      <c r="A170" s="141"/>
      <c r="B170" s="140"/>
      <c r="C170" s="436"/>
      <c r="D170" s="436"/>
      <c r="E170" s="436"/>
      <c r="F170" s="436"/>
      <c r="G170" s="436"/>
      <c r="H170" s="436"/>
      <c r="I170" s="436"/>
      <c r="J170" s="411"/>
      <c r="K170" s="439"/>
      <c r="L170" s="439"/>
      <c r="M170" s="440"/>
    </row>
    <row r="171" spans="1:13" ht="12.75" hidden="1">
      <c r="A171" s="141"/>
      <c r="B171" s="140"/>
      <c r="C171" s="140"/>
      <c r="D171" s="140"/>
      <c r="E171" s="140"/>
      <c r="F171" s="140"/>
      <c r="G171" s="418"/>
      <c r="H171" s="140"/>
      <c r="I171" s="140"/>
      <c r="J171" s="411"/>
      <c r="K171" s="411"/>
      <c r="L171" s="411"/>
      <c r="M171" s="534"/>
    </row>
    <row r="172" spans="1:13" ht="12.75">
      <c r="A172" s="141"/>
      <c r="B172" s="370"/>
      <c r="C172" s="370"/>
      <c r="D172" s="370"/>
      <c r="E172" s="370"/>
      <c r="F172" s="370"/>
      <c r="G172" s="370"/>
      <c r="H172" s="472" t="s">
        <v>484</v>
      </c>
      <c r="I172" s="473"/>
      <c r="J172" s="411"/>
      <c r="K172" s="171" t="s">
        <v>270</v>
      </c>
      <c r="L172" s="474">
        <f>IF(S2="1",(L104+L116+L124)*I172,0)</f>
        <v>0</v>
      </c>
      <c r="M172" s="538"/>
    </row>
    <row r="173" spans="1:13" ht="13.5" thickBot="1">
      <c r="A173" s="141"/>
      <c r="B173" s="141"/>
      <c r="C173" s="64"/>
      <c r="D173" s="475"/>
      <c r="E173" s="475"/>
      <c r="F173" s="475"/>
      <c r="G173" s="476"/>
      <c r="H173" s="140"/>
      <c r="I173" s="411"/>
      <c r="J173" s="411"/>
      <c r="K173" s="381"/>
      <c r="L173" s="460"/>
      <c r="M173" s="537"/>
    </row>
    <row r="174" spans="1:13" ht="14.25" thickBot="1" thickTop="1">
      <c r="A174" s="141"/>
      <c r="B174" s="141"/>
      <c r="C174" s="64"/>
      <c r="D174" s="475"/>
      <c r="E174" s="475"/>
      <c r="F174" s="475"/>
      <c r="G174" s="476"/>
      <c r="H174" s="140"/>
      <c r="I174" s="411"/>
      <c r="J174" s="411"/>
      <c r="K174" s="171" t="s">
        <v>351</v>
      </c>
      <c r="L174" s="361">
        <f>L93+L104+L116+L124+L133+L140+L149+L157+L162+L169+L172</f>
        <v>0</v>
      </c>
      <c r="M174" s="538"/>
    </row>
    <row r="175" spans="1:13" ht="16.5" thickBot="1" thickTop="1">
      <c r="A175" s="141"/>
      <c r="B175" s="141"/>
      <c r="C175" s="64"/>
      <c r="D175" s="475"/>
      <c r="E175" s="475"/>
      <c r="F175" s="475"/>
      <c r="G175" s="476"/>
      <c r="H175" s="140"/>
      <c r="I175" s="411"/>
      <c r="J175" s="411"/>
      <c r="K175" s="477" t="s">
        <v>485</v>
      </c>
      <c r="L175" s="273">
        <f>IF(S2="1",L93+L116+L133+L140+L149+L157+Q162,L93+L104+L116+L133+L140+L149+L157+Q169)</f>
        <v>0</v>
      </c>
      <c r="M175" s="538"/>
    </row>
    <row r="176" spans="1:13" ht="6" customHeight="1" thickTop="1">
      <c r="A176" s="141"/>
      <c r="B176" s="141"/>
      <c r="C176" s="64"/>
      <c r="D176" s="475"/>
      <c r="E176" s="475"/>
      <c r="F176" s="475"/>
      <c r="G176" s="476"/>
      <c r="H176" s="140"/>
      <c r="I176" s="411"/>
      <c r="J176" s="411"/>
      <c r="K176" s="381"/>
      <c r="L176" s="460"/>
      <c r="M176" s="537"/>
    </row>
    <row r="177" spans="1:13" ht="12.75">
      <c r="A177" s="141"/>
      <c r="B177" s="141"/>
      <c r="C177" s="64"/>
      <c r="D177" s="475"/>
      <c r="E177" s="475"/>
      <c r="F177" s="475"/>
      <c r="G177" s="476"/>
      <c r="H177" s="140"/>
      <c r="I177" s="411"/>
      <c r="J177" s="411"/>
      <c r="K177" s="171" t="s">
        <v>168</v>
      </c>
      <c r="L177" s="463"/>
      <c r="M177" s="537"/>
    </row>
    <row r="178" spans="1:13" ht="12.75">
      <c r="A178" s="141"/>
      <c r="B178" s="141"/>
      <c r="C178" s="64"/>
      <c r="D178" s="475"/>
      <c r="E178" s="475"/>
      <c r="F178" s="475"/>
      <c r="G178" s="476"/>
      <c r="H178" s="140"/>
      <c r="I178" s="411"/>
      <c r="J178" s="411"/>
      <c r="K178" s="477" t="s">
        <v>214</v>
      </c>
      <c r="L178" s="478" t="str">
        <f>IF(L177=0,"0",ROUND(L175*L177,0))</f>
        <v>0</v>
      </c>
      <c r="M178" s="538"/>
    </row>
    <row r="179" spans="1:13" ht="12.75">
      <c r="A179" s="479">
        <f>A1</f>
        <v>0</v>
      </c>
      <c r="B179" s="141"/>
      <c r="C179" s="64"/>
      <c r="D179" s="480" t="str">
        <f>CONCATENATE("Partenaire : ",E24)</f>
        <v>Partenaire : </v>
      </c>
      <c r="E179" s="475"/>
      <c r="F179" s="475"/>
      <c r="G179" s="476"/>
      <c r="H179" s="140"/>
      <c r="I179" s="411"/>
      <c r="J179" s="411"/>
      <c r="K179" s="477"/>
      <c r="L179" s="439"/>
      <c r="M179" s="440"/>
    </row>
    <row r="180" spans="1:13" ht="12.75">
      <c r="A180" s="479"/>
      <c r="B180" s="141"/>
      <c r="C180" s="64"/>
      <c r="D180" s="480"/>
      <c r="E180" s="475"/>
      <c r="F180" s="475"/>
      <c r="G180" s="476"/>
      <c r="H180" s="140"/>
      <c r="I180" s="411"/>
      <c r="J180" s="411"/>
      <c r="K180" s="477"/>
      <c r="L180" s="439"/>
      <c r="M180" s="440"/>
    </row>
    <row r="181" spans="1:13" ht="14.25">
      <c r="A181" s="167"/>
      <c r="B181" s="475" t="s">
        <v>486</v>
      </c>
      <c r="C181" s="475"/>
      <c r="D181" s="475"/>
      <c r="E181" s="475"/>
      <c r="F181" s="481"/>
      <c r="G181" s="609"/>
      <c r="H181" s="140"/>
      <c r="I181" s="140"/>
      <c r="J181" s="411"/>
      <c r="K181" s="411"/>
      <c r="L181" s="411"/>
      <c r="M181" s="167"/>
    </row>
    <row r="182" spans="1:15" ht="14.25">
      <c r="A182" s="167"/>
      <c r="B182" s="475" t="s">
        <v>487</v>
      </c>
      <c r="C182" s="475"/>
      <c r="D182" s="475"/>
      <c r="E182" s="475"/>
      <c r="F182" s="475"/>
      <c r="G182" s="482"/>
      <c r="H182" s="140"/>
      <c r="I182" s="140">
        <f>IF(G182="Oui","Quel est le taux de TVA non récupérable ?","")</f>
      </c>
      <c r="J182" s="411"/>
      <c r="L182" s="483"/>
      <c r="M182" s="460"/>
      <c r="O182" s="169" t="s">
        <v>488</v>
      </c>
    </row>
    <row r="183" spans="1:15" ht="12.75">
      <c r="A183" s="141"/>
      <c r="B183" s="141"/>
      <c r="C183" s="141"/>
      <c r="D183" s="141"/>
      <c r="E183" s="141"/>
      <c r="F183" s="141"/>
      <c r="G183" s="141"/>
      <c r="H183" s="140"/>
      <c r="I183" s="141"/>
      <c r="J183" s="141"/>
      <c r="K183" s="141"/>
      <c r="L183" s="411"/>
      <c r="M183" s="460"/>
      <c r="O183" s="169" t="s">
        <v>97</v>
      </c>
    </row>
    <row r="184" spans="1:13" ht="15">
      <c r="A184" s="484" t="s">
        <v>489</v>
      </c>
      <c r="B184" s="485"/>
      <c r="C184" s="485"/>
      <c r="D184" s="485"/>
      <c r="E184" s="486"/>
      <c r="F184" s="487"/>
      <c r="G184" s="324"/>
      <c r="H184" s="324"/>
      <c r="I184" s="167"/>
      <c r="J184" s="141"/>
      <c r="K184" s="141"/>
      <c r="L184" s="488"/>
      <c r="M184" s="419"/>
    </row>
    <row r="185" spans="1:13" ht="15">
      <c r="A185" s="489"/>
      <c r="B185" s="486"/>
      <c r="C185" s="486"/>
      <c r="D185" s="486"/>
      <c r="E185" s="486"/>
      <c r="F185" s="486"/>
      <c r="G185" s="486"/>
      <c r="H185" s="486"/>
      <c r="I185" s="469"/>
      <c r="J185" s="324"/>
      <c r="K185" s="324"/>
      <c r="L185" s="488"/>
      <c r="M185" s="419"/>
    </row>
    <row r="186" spans="1:13" ht="15">
      <c r="A186" s="377"/>
      <c r="B186" s="377"/>
      <c r="C186" s="490" t="s">
        <v>490</v>
      </c>
      <c r="D186" s="838"/>
      <c r="E186" s="838"/>
      <c r="F186" s="838"/>
      <c r="G186" s="838"/>
      <c r="H186" s="491"/>
      <c r="I186" s="141"/>
      <c r="J186" s="141"/>
      <c r="K186" s="141"/>
      <c r="L186" s="488"/>
      <c r="M186" s="419"/>
    </row>
    <row r="187" spans="1:13" ht="14.25">
      <c r="A187" s="377"/>
      <c r="B187" s="377"/>
      <c r="C187" s="490" t="s">
        <v>491</v>
      </c>
      <c r="D187" s="729"/>
      <c r="E187" s="729"/>
      <c r="F187" s="167"/>
      <c r="G187" s="141"/>
      <c r="H187" s="141"/>
      <c r="I187" s="492" t="s">
        <v>492</v>
      </c>
      <c r="J187" s="839"/>
      <c r="K187" s="839"/>
      <c r="L187" s="141"/>
      <c r="M187" s="141"/>
    </row>
    <row r="188" spans="1:13" ht="15">
      <c r="A188" s="140"/>
      <c r="B188" s="140"/>
      <c r="C188" s="490" t="s">
        <v>493</v>
      </c>
      <c r="D188" s="729"/>
      <c r="E188" s="729"/>
      <c r="F188" s="140"/>
      <c r="G188" s="418"/>
      <c r="H188" s="140"/>
      <c r="I188" s="492" t="s">
        <v>494</v>
      </c>
      <c r="J188" s="839"/>
      <c r="K188" s="839"/>
      <c r="L188" s="360"/>
      <c r="M188" s="419"/>
    </row>
    <row r="189" spans="1:13" ht="15">
      <c r="A189" s="140"/>
      <c r="B189" s="140"/>
      <c r="C189" s="140"/>
      <c r="D189" s="140"/>
      <c r="E189" s="140"/>
      <c r="F189" s="140"/>
      <c r="G189" s="418"/>
      <c r="H189" s="140"/>
      <c r="I189" s="140"/>
      <c r="J189" s="191"/>
      <c r="K189" s="191"/>
      <c r="L189" s="360"/>
      <c r="M189" s="419"/>
    </row>
    <row r="190" spans="1:13" ht="15">
      <c r="A190" s="493" t="s">
        <v>495</v>
      </c>
      <c r="B190" s="138"/>
      <c r="C190" s="138"/>
      <c r="D190" s="138"/>
      <c r="E190" s="138"/>
      <c r="F190" s="138"/>
      <c r="G190" s="420"/>
      <c r="H190" s="138"/>
      <c r="I190" s="469"/>
      <c r="J190" s="324"/>
      <c r="K190" s="324"/>
      <c r="L190" s="488"/>
      <c r="M190" s="419"/>
    </row>
    <row r="191" spans="1:13" ht="12.75">
      <c r="A191" s="469"/>
      <c r="B191" s="469"/>
      <c r="C191" s="469"/>
      <c r="D191" s="469"/>
      <c r="E191" s="469"/>
      <c r="F191" s="469"/>
      <c r="G191" s="470"/>
      <c r="H191" s="469"/>
      <c r="I191" s="469"/>
      <c r="J191" s="379"/>
      <c r="K191" s="379"/>
      <c r="L191" s="379"/>
      <c r="M191" s="460"/>
    </row>
    <row r="192" spans="1:13" ht="12.75">
      <c r="A192" s="469"/>
      <c r="B192" s="840" t="s">
        <v>36</v>
      </c>
      <c r="C192" s="817"/>
      <c r="D192" s="817"/>
      <c r="E192" s="817"/>
      <c r="F192" s="817"/>
      <c r="G192" s="818"/>
      <c r="H192" s="840" t="s">
        <v>37</v>
      </c>
      <c r="I192" s="817"/>
      <c r="J192" s="818"/>
      <c r="K192" s="494" t="s">
        <v>38</v>
      </c>
      <c r="L192" s="494" t="s">
        <v>39</v>
      </c>
      <c r="M192" s="460"/>
    </row>
    <row r="193" spans="1:13" ht="12.75">
      <c r="A193" s="469"/>
      <c r="B193" s="841"/>
      <c r="C193" s="842"/>
      <c r="D193" s="842"/>
      <c r="E193" s="842"/>
      <c r="F193" s="842"/>
      <c r="G193" s="843"/>
      <c r="H193" s="841"/>
      <c r="I193" s="842"/>
      <c r="J193" s="843"/>
      <c r="K193" s="495"/>
      <c r="L193" s="496"/>
      <c r="M193" s="460"/>
    </row>
    <row r="194" spans="1:13" ht="12.75">
      <c r="A194" s="469"/>
      <c r="B194" s="841"/>
      <c r="C194" s="842"/>
      <c r="D194" s="842"/>
      <c r="E194" s="842"/>
      <c r="F194" s="842"/>
      <c r="G194" s="843"/>
      <c r="H194" s="841"/>
      <c r="I194" s="842"/>
      <c r="J194" s="843"/>
      <c r="K194" s="495"/>
      <c r="L194" s="496"/>
      <c r="M194" s="460"/>
    </row>
    <row r="195" spans="1:13" ht="12.75">
      <c r="A195" s="469"/>
      <c r="B195" s="841"/>
      <c r="C195" s="842"/>
      <c r="D195" s="842"/>
      <c r="E195" s="842"/>
      <c r="F195" s="842"/>
      <c r="G195" s="843"/>
      <c r="H195" s="841"/>
      <c r="I195" s="842"/>
      <c r="J195" s="843"/>
      <c r="K195" s="495"/>
      <c r="L195" s="496"/>
      <c r="M195" s="460"/>
    </row>
    <row r="196" spans="1:13" ht="12.75">
      <c r="A196" s="469"/>
      <c r="B196" s="841"/>
      <c r="C196" s="842"/>
      <c r="D196" s="842"/>
      <c r="E196" s="842"/>
      <c r="F196" s="842"/>
      <c r="G196" s="843"/>
      <c r="H196" s="841"/>
      <c r="I196" s="842"/>
      <c r="J196" s="843"/>
      <c r="K196" s="495"/>
      <c r="L196" s="496"/>
      <c r="M196" s="460"/>
    </row>
    <row r="197" spans="1:13" ht="12.75">
      <c r="A197" s="469"/>
      <c r="B197" s="841"/>
      <c r="C197" s="842"/>
      <c r="D197" s="842"/>
      <c r="E197" s="842"/>
      <c r="F197" s="842"/>
      <c r="G197" s="843"/>
      <c r="H197" s="841"/>
      <c r="I197" s="842"/>
      <c r="J197" s="843"/>
      <c r="K197" s="495"/>
      <c r="L197" s="496"/>
      <c r="M197" s="460"/>
    </row>
    <row r="198" spans="1:13" ht="12.75">
      <c r="A198" s="469"/>
      <c r="B198" s="841"/>
      <c r="C198" s="842"/>
      <c r="D198" s="842"/>
      <c r="E198" s="842"/>
      <c r="F198" s="842"/>
      <c r="G198" s="843"/>
      <c r="H198" s="841"/>
      <c r="I198" s="842"/>
      <c r="J198" s="843"/>
      <c r="K198" s="495"/>
      <c r="L198" s="496"/>
      <c r="M198" s="460"/>
    </row>
    <row r="199" spans="1:13" ht="12.75">
      <c r="A199" s="469"/>
      <c r="B199" s="841"/>
      <c r="C199" s="842"/>
      <c r="D199" s="842"/>
      <c r="E199" s="842"/>
      <c r="F199" s="842"/>
      <c r="G199" s="843"/>
      <c r="H199" s="841"/>
      <c r="I199" s="842"/>
      <c r="J199" s="843"/>
      <c r="K199" s="495"/>
      <c r="L199" s="496"/>
      <c r="M199" s="460"/>
    </row>
    <row r="200" spans="1:13" ht="12.75">
      <c r="A200" s="469"/>
      <c r="B200" s="841"/>
      <c r="C200" s="842"/>
      <c r="D200" s="842"/>
      <c r="E200" s="842"/>
      <c r="F200" s="842"/>
      <c r="G200" s="843"/>
      <c r="H200" s="841"/>
      <c r="I200" s="842"/>
      <c r="J200" s="843"/>
      <c r="K200" s="495"/>
      <c r="L200" s="496"/>
      <c r="M200" s="460"/>
    </row>
    <row r="201" spans="1:13" ht="12.75">
      <c r="A201" s="469"/>
      <c r="B201" s="841"/>
      <c r="C201" s="842"/>
      <c r="D201" s="842"/>
      <c r="E201" s="842"/>
      <c r="F201" s="842"/>
      <c r="G201" s="843"/>
      <c r="H201" s="841"/>
      <c r="I201" s="842"/>
      <c r="J201" s="843"/>
      <c r="K201" s="495"/>
      <c r="L201" s="496"/>
      <c r="M201" s="460"/>
    </row>
    <row r="202" spans="1:13" ht="13.5" thickBot="1">
      <c r="A202" s="469"/>
      <c r="B202" s="841"/>
      <c r="C202" s="842"/>
      <c r="D202" s="842"/>
      <c r="E202" s="842"/>
      <c r="F202" s="842"/>
      <c r="G202" s="843"/>
      <c r="H202" s="841"/>
      <c r="I202" s="842"/>
      <c r="J202" s="843"/>
      <c r="K202" s="497"/>
      <c r="L202" s="498"/>
      <c r="M202" s="460"/>
    </row>
    <row r="203" spans="1:13" ht="13.5" thickTop="1">
      <c r="A203" s="469"/>
      <c r="B203" s="469"/>
      <c r="C203" s="469"/>
      <c r="D203" s="469"/>
      <c r="E203" s="469"/>
      <c r="F203" s="469"/>
      <c r="G203" s="470"/>
      <c r="H203" s="469"/>
      <c r="I203" s="469"/>
      <c r="J203" s="379" t="s">
        <v>40</v>
      </c>
      <c r="K203" s="499">
        <f>SUM(K193:K202)</f>
        <v>0</v>
      </c>
      <c r="L203" s="500">
        <f>SUM(L193:L202)</f>
        <v>0</v>
      </c>
      <c r="M203" s="460"/>
    </row>
    <row r="204" spans="1:13" ht="12.75">
      <c r="A204" s="469"/>
      <c r="B204" s="469"/>
      <c r="C204" s="469"/>
      <c r="D204" s="469"/>
      <c r="E204" s="469"/>
      <c r="F204" s="469"/>
      <c r="G204" s="470"/>
      <c r="H204" s="469"/>
      <c r="I204" s="469"/>
      <c r="J204" s="379"/>
      <c r="K204" s="379"/>
      <c r="L204" s="379"/>
      <c r="M204" s="460"/>
    </row>
    <row r="205" spans="1:13" ht="15">
      <c r="A205" s="484" t="s">
        <v>41</v>
      </c>
      <c r="B205" s="501"/>
      <c r="C205" s="501"/>
      <c r="D205" s="501"/>
      <c r="E205" s="501"/>
      <c r="F205" s="501"/>
      <c r="G205" s="501"/>
      <c r="H205" s="501"/>
      <c r="I205" s="469"/>
      <c r="J205" s="324"/>
      <c r="K205" s="324"/>
      <c r="L205" s="488"/>
      <c r="M205" s="419"/>
    </row>
    <row r="206" spans="1:13" ht="37.5" customHeight="1">
      <c r="A206" s="167"/>
      <c r="B206" s="844" t="s">
        <v>42</v>
      </c>
      <c r="C206" s="845"/>
      <c r="D206" s="845"/>
      <c r="E206" s="845"/>
      <c r="F206" s="845"/>
      <c r="G206" s="845"/>
      <c r="H206" s="845"/>
      <c r="I206" s="845"/>
      <c r="J206" s="845"/>
      <c r="K206" s="845"/>
      <c r="L206" s="845"/>
      <c r="M206" s="845"/>
    </row>
    <row r="207" spans="1:13" ht="30.75" customHeight="1">
      <c r="A207" s="167"/>
      <c r="B207" s="846" t="s">
        <v>43</v>
      </c>
      <c r="C207" s="846"/>
      <c r="D207" s="846"/>
      <c r="E207" s="846"/>
      <c r="F207" s="846"/>
      <c r="G207" s="846"/>
      <c r="H207" s="846"/>
      <c r="I207" s="846"/>
      <c r="J207" s="846"/>
      <c r="K207" s="846"/>
      <c r="L207" s="846"/>
      <c r="M207" s="846"/>
    </row>
    <row r="208" spans="1:13" ht="15">
      <c r="A208" s="167"/>
      <c r="B208" s="502" t="s">
        <v>44</v>
      </c>
      <c r="C208" s="503"/>
      <c r="D208" s="503"/>
      <c r="E208" s="503"/>
      <c r="F208" s="503"/>
      <c r="G208" s="503"/>
      <c r="H208" s="503"/>
      <c r="I208" s="469"/>
      <c r="J208" s="324"/>
      <c r="K208" s="324"/>
      <c r="L208" s="488"/>
      <c r="M208" s="419"/>
    </row>
    <row r="209" spans="1:13" ht="15">
      <c r="A209" s="167"/>
      <c r="B209" s="503" t="s">
        <v>45</v>
      </c>
      <c r="C209" s="503"/>
      <c r="D209" s="503"/>
      <c r="E209" s="504"/>
      <c r="F209" s="505" t="s">
        <v>488</v>
      </c>
      <c r="G209" s="324"/>
      <c r="H209" s="324"/>
      <c r="I209" s="324"/>
      <c r="J209" s="324"/>
      <c r="K209" s="324"/>
      <c r="L209" s="488"/>
      <c r="M209" s="419"/>
    </row>
    <row r="210" spans="1:13" ht="15">
      <c r="A210" s="167"/>
      <c r="B210" s="503" t="s">
        <v>46</v>
      </c>
      <c r="C210" s="503"/>
      <c r="D210" s="503"/>
      <c r="E210" s="504"/>
      <c r="F210" s="505" t="s">
        <v>488</v>
      </c>
      <c r="G210" s="506"/>
      <c r="H210" s="507"/>
      <c r="I210" s="469"/>
      <c r="J210" s="324"/>
      <c r="K210" s="324"/>
      <c r="L210" s="488"/>
      <c r="M210" s="419"/>
    </row>
    <row r="211" spans="1:13" ht="15">
      <c r="A211" s="167"/>
      <c r="B211" s="503" t="s">
        <v>47</v>
      </c>
      <c r="C211" s="503"/>
      <c r="D211" s="503"/>
      <c r="E211" s="507"/>
      <c r="F211" s="507"/>
      <c r="G211" s="506"/>
      <c r="H211" s="507"/>
      <c r="I211" s="469"/>
      <c r="J211" s="324"/>
      <c r="K211" s="324"/>
      <c r="L211" s="505" t="s">
        <v>488</v>
      </c>
      <c r="M211" s="419"/>
    </row>
    <row r="212" spans="1:13" ht="24.75" customHeight="1">
      <c r="A212" s="141"/>
      <c r="B212" s="865" t="s">
        <v>48</v>
      </c>
      <c r="C212" s="865"/>
      <c r="D212" s="865"/>
      <c r="E212" s="865"/>
      <c r="F212" s="865"/>
      <c r="G212" s="865"/>
      <c r="H212" s="865"/>
      <c r="I212" s="865"/>
      <c r="J212" s="865"/>
      <c r="K212" s="865"/>
      <c r="L212" s="865"/>
      <c r="M212" s="865"/>
    </row>
    <row r="213" spans="1:13" ht="12.75">
      <c r="A213" s="28"/>
      <c r="B213" s="508"/>
      <c r="C213" s="28"/>
      <c r="D213" s="28"/>
      <c r="E213" s="28"/>
      <c r="F213" s="28"/>
      <c r="G213" s="508"/>
      <c r="H213" s="28"/>
      <c r="I213" s="509"/>
      <c r="J213" s="509"/>
      <c r="K213" s="509"/>
      <c r="L213" s="508"/>
      <c r="M213" s="28"/>
    </row>
    <row r="214" spans="1:13" ht="15" hidden="1">
      <c r="A214" s="510" t="s">
        <v>49</v>
      </c>
      <c r="B214" s="511"/>
      <c r="C214" s="512"/>
      <c r="D214" s="511"/>
      <c r="E214" s="512"/>
      <c r="F214" s="511"/>
      <c r="G214" s="511"/>
      <c r="H214" s="511"/>
      <c r="I214" s="511"/>
      <c r="J214" s="511"/>
      <c r="K214" s="513"/>
      <c r="L214" s="513"/>
      <c r="M214" s="514"/>
    </row>
    <row r="215" spans="1:13" ht="66.75" customHeight="1" hidden="1">
      <c r="A215" s="515"/>
      <c r="B215" s="851" t="s">
        <v>50</v>
      </c>
      <c r="C215" s="852"/>
      <c r="D215" s="852"/>
      <c r="E215" s="852"/>
      <c r="F215" s="852"/>
      <c r="G215" s="852"/>
      <c r="H215" s="852"/>
      <c r="I215" s="852"/>
      <c r="J215" s="852"/>
      <c r="K215" s="852"/>
      <c r="L215" s="852"/>
      <c r="M215" s="852"/>
    </row>
    <row r="216" spans="1:13" ht="4.5" customHeight="1" hidden="1">
      <c r="A216" s="33"/>
      <c r="B216" s="516"/>
      <c r="C216" s="515"/>
      <c r="D216" s="516"/>
      <c r="E216" s="515"/>
      <c r="F216" s="516"/>
      <c r="G216" s="516"/>
      <c r="H216" s="516"/>
      <c r="I216" s="516"/>
      <c r="J216" s="516"/>
      <c r="K216" s="516"/>
      <c r="L216" s="516"/>
      <c r="M216" s="28"/>
    </row>
    <row r="217" spans="1:13" ht="12.75" hidden="1">
      <c r="A217" s="33"/>
      <c r="B217" s="853" t="s">
        <v>51</v>
      </c>
      <c r="C217" s="853"/>
      <c r="D217" s="853"/>
      <c r="E217" s="853"/>
      <c r="F217" s="853"/>
      <c r="G217" s="853"/>
      <c r="H217" s="854"/>
      <c r="I217" s="854"/>
      <c r="J217" s="505"/>
      <c r="K217" s="516"/>
      <c r="L217" s="516"/>
      <c r="M217" s="28"/>
    </row>
    <row r="218" spans="1:13" ht="6.75" customHeight="1" hidden="1">
      <c r="A218" s="33"/>
      <c r="B218" s="517"/>
      <c r="C218" s="517"/>
      <c r="D218" s="517"/>
      <c r="E218" s="517"/>
      <c r="F218" s="517"/>
      <c r="G218" s="517"/>
      <c r="H218" s="29"/>
      <c r="I218" s="29"/>
      <c r="J218" s="518"/>
      <c r="K218" s="516"/>
      <c r="L218" s="516"/>
      <c r="M218" s="28"/>
    </row>
    <row r="219" spans="1:13" ht="12.75" hidden="1">
      <c r="A219" s="33"/>
      <c r="B219" s="853" t="s">
        <v>52</v>
      </c>
      <c r="C219" s="853"/>
      <c r="D219" s="853"/>
      <c r="E219" s="853"/>
      <c r="F219" s="853"/>
      <c r="G219" s="853"/>
      <c r="H219" s="854"/>
      <c r="I219" s="854"/>
      <c r="J219" s="505"/>
      <c r="K219" s="516"/>
      <c r="L219" s="516"/>
      <c r="M219" s="28"/>
    </row>
    <row r="220" spans="1:13" ht="4.5" customHeight="1" hidden="1">
      <c r="A220" s="33"/>
      <c r="B220" s="102"/>
      <c r="C220" s="102"/>
      <c r="D220" s="102"/>
      <c r="E220" s="102"/>
      <c r="F220" s="102"/>
      <c r="G220" s="102"/>
      <c r="H220" s="29"/>
      <c r="I220" s="29"/>
      <c r="K220" s="516"/>
      <c r="L220" s="516"/>
      <c r="M220" s="28"/>
    </row>
    <row r="221" spans="1:13" ht="12.75" hidden="1">
      <c r="A221" s="33"/>
      <c r="B221" s="853" t="s">
        <v>53</v>
      </c>
      <c r="C221" s="853"/>
      <c r="D221" s="853"/>
      <c r="E221" s="853"/>
      <c r="F221" s="853"/>
      <c r="G221" s="853"/>
      <c r="H221" s="854"/>
      <c r="I221" s="854"/>
      <c r="J221" s="505"/>
      <c r="K221" s="516"/>
      <c r="L221" s="516"/>
      <c r="M221" s="28"/>
    </row>
    <row r="222" spans="1:13" ht="6.75" customHeight="1" hidden="1">
      <c r="A222" s="33"/>
      <c r="B222" s="102"/>
      <c r="C222" s="102"/>
      <c r="D222" s="102"/>
      <c r="E222" s="102"/>
      <c r="F222" s="102"/>
      <c r="G222" s="102"/>
      <c r="H222" s="102"/>
      <c r="I222" s="29"/>
      <c r="K222" s="516"/>
      <c r="L222" s="516"/>
      <c r="M222" s="28"/>
    </row>
    <row r="223" spans="1:13" ht="12.75" hidden="1">
      <c r="A223" s="33"/>
      <c r="B223" s="853" t="s">
        <v>54</v>
      </c>
      <c r="C223" s="854"/>
      <c r="D223" s="854"/>
      <c r="E223" s="854"/>
      <c r="F223" s="854"/>
      <c r="G223" s="854"/>
      <c r="H223" s="854"/>
      <c r="I223" s="854"/>
      <c r="J223" s="505"/>
      <c r="K223" s="29"/>
      <c r="L223" s="516"/>
      <c r="M223" s="28"/>
    </row>
    <row r="224" spans="1:13" ht="3.75" customHeight="1" hidden="1">
      <c r="A224" s="33"/>
      <c r="B224" s="102"/>
      <c r="C224" s="102"/>
      <c r="D224" s="102"/>
      <c r="E224" s="102"/>
      <c r="F224" s="102"/>
      <c r="G224" s="102"/>
      <c r="H224" s="102"/>
      <c r="I224" s="102"/>
      <c r="J224" s="513"/>
      <c r="K224" s="516"/>
      <c r="L224" s="516"/>
      <c r="M224" s="28"/>
    </row>
    <row r="225" spans="1:13" ht="12.75" hidden="1">
      <c r="A225" s="33"/>
      <c r="B225" s="32" t="s">
        <v>55</v>
      </c>
      <c r="C225" s="32"/>
      <c r="D225" s="32"/>
      <c r="E225" s="519"/>
      <c r="F225" s="519"/>
      <c r="G225" s="519"/>
      <c r="H225" s="519"/>
      <c r="I225" s="131"/>
      <c r="J225" s="516"/>
      <c r="K225" s="516"/>
      <c r="L225" s="516"/>
      <c r="M225" s="28"/>
    </row>
    <row r="226" spans="1:13" ht="12.75" hidden="1">
      <c r="A226" s="33"/>
      <c r="B226" s="875"/>
      <c r="C226" s="875"/>
      <c r="D226" s="875"/>
      <c r="E226" s="875"/>
      <c r="F226" s="875"/>
      <c r="G226" s="875"/>
      <c r="H226" s="875"/>
      <c r="I226" s="875"/>
      <c r="J226" s="875"/>
      <c r="K226" s="875"/>
      <c r="L226" s="875"/>
      <c r="M226" s="875"/>
    </row>
    <row r="227" spans="1:13" ht="12.75" hidden="1">
      <c r="A227" s="33"/>
      <c r="B227" s="875"/>
      <c r="C227" s="875"/>
      <c r="D227" s="875"/>
      <c r="E227" s="875"/>
      <c r="F227" s="875"/>
      <c r="G227" s="875"/>
      <c r="H227" s="875"/>
      <c r="I227" s="875"/>
      <c r="J227" s="875"/>
      <c r="K227" s="875"/>
      <c r="L227" s="875"/>
      <c r="M227" s="875"/>
    </row>
    <row r="228" spans="1:13" ht="12.75" hidden="1">
      <c r="A228" s="33"/>
      <c r="B228" s="875"/>
      <c r="C228" s="875"/>
      <c r="D228" s="875"/>
      <c r="E228" s="875"/>
      <c r="F228" s="875"/>
      <c r="G228" s="875"/>
      <c r="H228" s="875"/>
      <c r="I228" s="875"/>
      <c r="J228" s="875"/>
      <c r="K228" s="875"/>
      <c r="L228" s="875"/>
      <c r="M228" s="875"/>
    </row>
    <row r="229" spans="1:13" ht="12.75" hidden="1">
      <c r="A229" s="33"/>
      <c r="B229" s="875"/>
      <c r="C229" s="875"/>
      <c r="D229" s="875"/>
      <c r="E229" s="875"/>
      <c r="F229" s="875"/>
      <c r="G229" s="875"/>
      <c r="H229" s="875"/>
      <c r="I229" s="875"/>
      <c r="J229" s="875"/>
      <c r="K229" s="875"/>
      <c r="L229" s="875"/>
      <c r="M229" s="875"/>
    </row>
    <row r="230" spans="1:13" ht="12.75" hidden="1">
      <c r="A230" s="33"/>
      <c r="B230" s="875"/>
      <c r="C230" s="875"/>
      <c r="D230" s="875"/>
      <c r="E230" s="875"/>
      <c r="F230" s="875"/>
      <c r="G230" s="875"/>
      <c r="H230" s="875"/>
      <c r="I230" s="875"/>
      <c r="J230" s="875"/>
      <c r="K230" s="875"/>
      <c r="L230" s="875"/>
      <c r="M230" s="875"/>
    </row>
    <row r="231" spans="1:13" ht="12.75" hidden="1">
      <c r="A231" s="33"/>
      <c r="B231" s="875"/>
      <c r="C231" s="875"/>
      <c r="D231" s="875"/>
      <c r="E231" s="875"/>
      <c r="F231" s="875"/>
      <c r="G231" s="875"/>
      <c r="H231" s="875"/>
      <c r="I231" s="875"/>
      <c r="J231" s="875"/>
      <c r="K231" s="875"/>
      <c r="L231" s="875"/>
      <c r="M231" s="875"/>
    </row>
    <row r="232" spans="1:13" ht="12.75">
      <c r="A232" s="33"/>
      <c r="B232" s="516"/>
      <c r="C232" s="515"/>
      <c r="D232" s="516"/>
      <c r="E232" s="515"/>
      <c r="F232" s="516"/>
      <c r="G232" s="516"/>
      <c r="H232" s="516"/>
      <c r="I232" s="516"/>
      <c r="J232" s="516"/>
      <c r="K232" s="516"/>
      <c r="L232" s="516"/>
      <c r="M232" s="28"/>
    </row>
    <row r="233" spans="1:13" ht="15">
      <c r="A233" s="520" t="s">
        <v>56</v>
      </c>
      <c r="B233" s="521"/>
      <c r="C233" s="521"/>
      <c r="D233" s="521"/>
      <c r="E233" s="522"/>
      <c r="F233" s="522"/>
      <c r="G233" s="522"/>
      <c r="H233" s="522"/>
      <c r="I233" s="522"/>
      <c r="J233" s="522"/>
      <c r="K233" s="522"/>
      <c r="L233" s="522"/>
      <c r="M233" s="522"/>
    </row>
    <row r="234" spans="1:13" ht="12.75">
      <c r="A234" s="522"/>
      <c r="B234" s="847"/>
      <c r="C234" s="847"/>
      <c r="D234" s="847"/>
      <c r="E234" s="847"/>
      <c r="F234" s="847"/>
      <c r="G234" s="847"/>
      <c r="H234" s="847"/>
      <c r="I234" s="847"/>
      <c r="J234" s="847"/>
      <c r="K234" s="847"/>
      <c r="L234" s="847"/>
      <c r="M234" s="847"/>
    </row>
    <row r="235" spans="1:13" ht="12.75">
      <c r="A235" s="522"/>
      <c r="B235" s="847"/>
      <c r="C235" s="847"/>
      <c r="D235" s="847"/>
      <c r="E235" s="847"/>
      <c r="F235" s="847"/>
      <c r="G235" s="847"/>
      <c r="H235" s="847"/>
      <c r="I235" s="847"/>
      <c r="J235" s="847"/>
      <c r="K235" s="847"/>
      <c r="L235" s="847"/>
      <c r="M235" s="847"/>
    </row>
    <row r="236" spans="1:13" ht="12.75">
      <c r="A236" s="522"/>
      <c r="B236" s="847"/>
      <c r="C236" s="847"/>
      <c r="D236" s="847"/>
      <c r="E236" s="847"/>
      <c r="F236" s="847"/>
      <c r="G236" s="847"/>
      <c r="H236" s="847"/>
      <c r="I236" s="847"/>
      <c r="J236" s="847"/>
      <c r="K236" s="847"/>
      <c r="L236" s="847"/>
      <c r="M236" s="847"/>
    </row>
    <row r="237" spans="1:13" ht="12.75">
      <c r="A237" s="522"/>
      <c r="B237" s="847"/>
      <c r="C237" s="847"/>
      <c r="D237" s="847"/>
      <c r="E237" s="847"/>
      <c r="F237" s="847"/>
      <c r="G237" s="847"/>
      <c r="H237" s="847"/>
      <c r="I237" s="847"/>
      <c r="J237" s="847"/>
      <c r="K237" s="847"/>
      <c r="L237" s="847"/>
      <c r="M237" s="847"/>
    </row>
    <row r="238" spans="1:13" ht="12.75">
      <c r="A238" s="522"/>
      <c r="B238" s="847"/>
      <c r="C238" s="847"/>
      <c r="D238" s="847"/>
      <c r="E238" s="847"/>
      <c r="F238" s="847"/>
      <c r="G238" s="847"/>
      <c r="H238" s="847"/>
      <c r="I238" s="847"/>
      <c r="J238" s="847"/>
      <c r="K238" s="847"/>
      <c r="L238" s="847"/>
      <c r="M238" s="847"/>
    </row>
    <row r="239" spans="1:13" ht="12.75">
      <c r="A239" s="522"/>
      <c r="B239" s="847"/>
      <c r="C239" s="847"/>
      <c r="D239" s="847"/>
      <c r="E239" s="847"/>
      <c r="F239" s="847"/>
      <c r="G239" s="847"/>
      <c r="H239" s="847"/>
      <c r="I239" s="847"/>
      <c r="J239" s="847"/>
      <c r="K239" s="847"/>
      <c r="L239" s="847"/>
      <c r="M239" s="847"/>
    </row>
    <row r="240" spans="1:13" ht="12.75">
      <c r="A240" s="522"/>
      <c r="B240" s="847"/>
      <c r="C240" s="847"/>
      <c r="D240" s="847"/>
      <c r="E240" s="847"/>
      <c r="F240" s="847"/>
      <c r="G240" s="847"/>
      <c r="H240" s="847"/>
      <c r="I240" s="847"/>
      <c r="J240" s="847"/>
      <c r="K240" s="847"/>
      <c r="L240" s="847"/>
      <c r="M240" s="847"/>
    </row>
    <row r="241" spans="1:13" ht="12.75">
      <c r="A241" s="209"/>
      <c r="B241" s="209"/>
      <c r="C241" s="209"/>
      <c r="D241" s="209"/>
      <c r="E241" s="209"/>
      <c r="F241" s="209"/>
      <c r="G241" s="209"/>
      <c r="H241" s="209"/>
      <c r="I241" s="209"/>
      <c r="J241" s="209"/>
      <c r="K241" s="209"/>
      <c r="L241" s="209"/>
      <c r="M241" s="209"/>
    </row>
    <row r="242" spans="1:13" ht="15">
      <c r="A242" s="55" t="s">
        <v>240</v>
      </c>
      <c r="B242" s="193"/>
      <c r="C242" s="193"/>
      <c r="D242" s="193"/>
      <c r="E242" s="193"/>
      <c r="F242" s="194"/>
      <c r="G242" s="195"/>
      <c r="H242" s="195"/>
      <c r="I242" s="41"/>
      <c r="J242" s="274"/>
      <c r="K242" s="274"/>
      <c r="L242" s="2"/>
      <c r="M242" s="2"/>
    </row>
    <row r="243" spans="1:13" ht="47.25" customHeight="1">
      <c r="A243" s="866" t="s">
        <v>425</v>
      </c>
      <c r="B243" s="866"/>
      <c r="C243" s="866"/>
      <c r="D243" s="866"/>
      <c r="E243" s="866"/>
      <c r="F243" s="866"/>
      <c r="G243" s="866"/>
      <c r="H243" s="866"/>
      <c r="I243" s="866"/>
      <c r="J243" s="866"/>
      <c r="K243" s="866"/>
      <c r="L243" s="866"/>
      <c r="M243" s="866"/>
    </row>
    <row r="244" spans="1:13" ht="8.25" customHeight="1">
      <c r="A244" s="227"/>
      <c r="B244" s="227"/>
      <c r="C244" s="227"/>
      <c r="D244" s="227"/>
      <c r="E244" s="227"/>
      <c r="F244" s="227"/>
      <c r="G244" s="227"/>
      <c r="H244" s="227"/>
      <c r="I244" s="227"/>
      <c r="J244" s="227"/>
      <c r="K244" s="227"/>
      <c r="L244" s="227"/>
      <c r="M244" s="227"/>
    </row>
    <row r="245" spans="1:13" ht="12.75">
      <c r="A245" s="85"/>
      <c r="B245" s="867" t="s">
        <v>154</v>
      </c>
      <c r="C245" s="867"/>
      <c r="D245" s="867"/>
      <c r="E245" s="868"/>
      <c r="F245" s="86"/>
      <c r="G245" s="870" t="s">
        <v>157</v>
      </c>
      <c r="H245" s="871"/>
      <c r="I245" s="871"/>
      <c r="J245" s="871"/>
      <c r="K245" s="325"/>
      <c r="L245" s="325"/>
      <c r="M245" s="38"/>
    </row>
    <row r="246" spans="1:13" ht="26.25" customHeight="1">
      <c r="A246" s="85"/>
      <c r="B246" s="869"/>
      <c r="C246" s="869"/>
      <c r="D246" s="869"/>
      <c r="E246" s="869"/>
      <c r="F246" s="86"/>
      <c r="G246" s="871"/>
      <c r="H246" s="871"/>
      <c r="I246" s="871"/>
      <c r="J246" s="871"/>
      <c r="K246" s="325"/>
      <c r="L246" s="872" t="s">
        <v>158</v>
      </c>
      <c r="M246" s="873"/>
    </row>
    <row r="247" spans="1:13" ht="12.75">
      <c r="A247" s="197"/>
      <c r="B247" s="254" t="s">
        <v>155</v>
      </c>
      <c r="C247" s="254"/>
      <c r="D247" s="254" t="s">
        <v>156</v>
      </c>
      <c r="E247" s="196"/>
      <c r="F247" s="85"/>
      <c r="G247" s="275" t="s">
        <v>182</v>
      </c>
      <c r="H247" s="275"/>
      <c r="I247" s="275" t="s">
        <v>181</v>
      </c>
      <c r="J247" s="148"/>
      <c r="K247" s="253"/>
      <c r="L247" s="873"/>
      <c r="M247" s="873"/>
    </row>
    <row r="248" spans="1:13" ht="12.75">
      <c r="A248" s="85"/>
      <c r="B248" s="874">
        <f>+D10</f>
        <v>0</v>
      </c>
      <c r="C248" s="874"/>
      <c r="D248" s="803">
        <f>+F10</f>
        <v>0</v>
      </c>
      <c r="E248" s="804"/>
      <c r="F248" s="276"/>
      <c r="G248" s="805"/>
      <c r="H248" s="806"/>
      <c r="I248" s="855"/>
      <c r="J248" s="856"/>
      <c r="K248" s="857"/>
      <c r="L248" s="855"/>
      <c r="M248" s="858"/>
    </row>
    <row r="249" spans="1:13" ht="12.75">
      <c r="A249" s="85"/>
      <c r="B249" s="859" t="s">
        <v>171</v>
      </c>
      <c r="C249" s="860"/>
      <c r="D249" s="860"/>
      <c r="E249" s="860"/>
      <c r="F249" s="121"/>
      <c r="G249" s="861" t="s">
        <v>171</v>
      </c>
      <c r="H249" s="860"/>
      <c r="I249" s="860"/>
      <c r="J249" s="860"/>
      <c r="K249" s="860"/>
      <c r="L249" s="201"/>
      <c r="M249" s="38"/>
    </row>
    <row r="250" spans="1:13" ht="12.75">
      <c r="A250" s="141"/>
      <c r="B250" s="860"/>
      <c r="C250" s="860"/>
      <c r="D250" s="860"/>
      <c r="E250" s="860"/>
      <c r="F250" s="199"/>
      <c r="G250" s="860"/>
      <c r="H250" s="860"/>
      <c r="I250" s="860"/>
      <c r="J250" s="860"/>
      <c r="K250" s="860"/>
      <c r="L250" s="201"/>
      <c r="M250" s="38"/>
    </row>
    <row r="251" spans="1:13" ht="12.75">
      <c r="A251" s="202"/>
      <c r="B251" s="860"/>
      <c r="C251" s="860"/>
      <c r="D251" s="860"/>
      <c r="E251" s="860"/>
      <c r="F251" s="38"/>
      <c r="G251" s="860"/>
      <c r="H251" s="860"/>
      <c r="I251" s="860"/>
      <c r="J251" s="860"/>
      <c r="K251" s="860"/>
      <c r="L251" s="38"/>
      <c r="M251" s="38"/>
    </row>
    <row r="252" spans="1:13" ht="12.75">
      <c r="A252" s="202"/>
      <c r="B252" s="203"/>
      <c r="C252" s="86"/>
      <c r="D252" s="204"/>
      <c r="E252" s="203"/>
      <c r="F252" s="199"/>
      <c r="G252" s="203"/>
      <c r="H252" s="203"/>
      <c r="I252" s="203"/>
      <c r="J252" s="199"/>
      <c r="K252" s="38"/>
      <c r="L252" s="201"/>
      <c r="M252" s="38"/>
    </row>
    <row r="253" spans="1:13" ht="12.75">
      <c r="A253" s="202"/>
      <c r="B253" s="121"/>
      <c r="C253" s="203"/>
      <c r="D253" s="199"/>
      <c r="E253" s="121"/>
      <c r="F253" s="203"/>
      <c r="G253" s="199"/>
      <c r="H253" s="199"/>
      <c r="I253" s="38"/>
      <c r="J253" s="38"/>
      <c r="K253" s="38"/>
      <c r="L253" s="38"/>
      <c r="M253" s="201"/>
    </row>
    <row r="254" spans="1:13" ht="21.75" customHeight="1">
      <c r="A254" s="848" t="s">
        <v>340</v>
      </c>
      <c r="B254" s="849"/>
      <c r="C254" s="849"/>
      <c r="D254" s="849"/>
      <c r="E254" s="849"/>
      <c r="F254" s="849"/>
      <c r="G254" s="849"/>
      <c r="H254" s="849"/>
      <c r="I254" s="850"/>
      <c r="J254" s="850"/>
      <c r="K254" s="850"/>
      <c r="L254" s="850"/>
      <c r="M254" s="850"/>
    </row>
    <row r="255" spans="1:13" ht="35.25" customHeight="1">
      <c r="A255" s="862" t="s">
        <v>352</v>
      </c>
      <c r="B255" s="863"/>
      <c r="C255" s="863"/>
      <c r="D255" s="863"/>
      <c r="E255" s="863"/>
      <c r="F255" s="863"/>
      <c r="G255" s="863"/>
      <c r="H255" s="863"/>
      <c r="I255" s="863"/>
      <c r="J255" s="863"/>
      <c r="K255" s="863"/>
      <c r="L255" s="863"/>
      <c r="M255" s="863"/>
    </row>
  </sheetData>
  <sheetProtection password="D947" sheet="1" objects="1" scenarios="1"/>
  <mergeCells count="203">
    <mergeCell ref="C154:I154"/>
    <mergeCell ref="C155:I155"/>
    <mergeCell ref="C156:I156"/>
    <mergeCell ref="C129:I129"/>
    <mergeCell ref="C130:I130"/>
    <mergeCell ref="C131:I131"/>
    <mergeCell ref="C132:I132"/>
    <mergeCell ref="B234:M240"/>
    <mergeCell ref="A254:M254"/>
    <mergeCell ref="A255:M255"/>
    <mergeCell ref="J63:K63"/>
    <mergeCell ref="B212:M212"/>
    <mergeCell ref="A243:M243"/>
    <mergeCell ref="B245:E246"/>
    <mergeCell ref="G245:J246"/>
    <mergeCell ref="L246:M247"/>
    <mergeCell ref="B248:C248"/>
    <mergeCell ref="B219:I219"/>
    <mergeCell ref="B221:I221"/>
    <mergeCell ref="B223:I223"/>
    <mergeCell ref="B226:M231"/>
    <mergeCell ref="B206:M206"/>
    <mergeCell ref="B207:M207"/>
    <mergeCell ref="B215:M215"/>
    <mergeCell ref="B217:I217"/>
    <mergeCell ref="B201:G201"/>
    <mergeCell ref="H201:J201"/>
    <mergeCell ref="B202:G202"/>
    <mergeCell ref="H202:J202"/>
    <mergeCell ref="B199:G199"/>
    <mergeCell ref="H199:J199"/>
    <mergeCell ref="B200:G200"/>
    <mergeCell ref="H200:J200"/>
    <mergeCell ref="B197:G197"/>
    <mergeCell ref="H197:J197"/>
    <mergeCell ref="B198:G198"/>
    <mergeCell ref="H198:J198"/>
    <mergeCell ref="B195:G195"/>
    <mergeCell ref="H195:J195"/>
    <mergeCell ref="B196:G196"/>
    <mergeCell ref="H196:J196"/>
    <mergeCell ref="B193:G193"/>
    <mergeCell ref="H193:J193"/>
    <mergeCell ref="B194:G194"/>
    <mergeCell ref="H194:J194"/>
    <mergeCell ref="D188:E188"/>
    <mergeCell ref="J188:K188"/>
    <mergeCell ref="B192:G192"/>
    <mergeCell ref="H192:J192"/>
    <mergeCell ref="C168:I168"/>
    <mergeCell ref="D186:G186"/>
    <mergeCell ref="D187:E187"/>
    <mergeCell ref="J187:K187"/>
    <mergeCell ref="C124:I124"/>
    <mergeCell ref="C161:I161"/>
    <mergeCell ref="C166:I166"/>
    <mergeCell ref="C167:I167"/>
    <mergeCell ref="C146:I146"/>
    <mergeCell ref="C144:I144"/>
    <mergeCell ref="C145:I145"/>
    <mergeCell ref="C147:I147"/>
    <mergeCell ref="C148:I148"/>
    <mergeCell ref="C153:I153"/>
    <mergeCell ref="C122:D122"/>
    <mergeCell ref="E122:I122"/>
    <mergeCell ref="C123:D123"/>
    <mergeCell ref="E123:I123"/>
    <mergeCell ref="C115:D115"/>
    <mergeCell ref="E115:I115"/>
    <mergeCell ref="C116:I116"/>
    <mergeCell ref="C121:D121"/>
    <mergeCell ref="E121:I121"/>
    <mergeCell ref="C113:D113"/>
    <mergeCell ref="E113:I113"/>
    <mergeCell ref="C114:D114"/>
    <mergeCell ref="E114:I114"/>
    <mergeCell ref="C111:D111"/>
    <mergeCell ref="E111:I111"/>
    <mergeCell ref="C112:D112"/>
    <mergeCell ref="E112:I112"/>
    <mergeCell ref="C104:I104"/>
    <mergeCell ref="C109:D109"/>
    <mergeCell ref="E109:I109"/>
    <mergeCell ref="C110:D110"/>
    <mergeCell ref="E110:I110"/>
    <mergeCell ref="C102:D102"/>
    <mergeCell ref="E102:I102"/>
    <mergeCell ref="C103:D103"/>
    <mergeCell ref="E103:I103"/>
    <mergeCell ref="C100:D100"/>
    <mergeCell ref="E100:I100"/>
    <mergeCell ref="C101:D101"/>
    <mergeCell ref="E101:I101"/>
    <mergeCell ref="C98:D98"/>
    <mergeCell ref="E98:I98"/>
    <mergeCell ref="C99:D99"/>
    <mergeCell ref="E99:I99"/>
    <mergeCell ref="C92:H92"/>
    <mergeCell ref="C93:H93"/>
    <mergeCell ref="C97:D97"/>
    <mergeCell ref="E97:I97"/>
    <mergeCell ref="C88:H88"/>
    <mergeCell ref="C89:H89"/>
    <mergeCell ref="C90:H90"/>
    <mergeCell ref="C91:H91"/>
    <mergeCell ref="B82:D82"/>
    <mergeCell ref="F82:G82"/>
    <mergeCell ref="H82:K82"/>
    <mergeCell ref="B86:H86"/>
    <mergeCell ref="B65:C70"/>
    <mergeCell ref="D65:E65"/>
    <mergeCell ref="F65:K65"/>
    <mergeCell ref="D66:E66"/>
    <mergeCell ref="D67:E67"/>
    <mergeCell ref="F67:K67"/>
    <mergeCell ref="D68:E68"/>
    <mergeCell ref="F68:K68"/>
    <mergeCell ref="D69:E69"/>
    <mergeCell ref="H69:K69"/>
    <mergeCell ref="J58:K58"/>
    <mergeCell ref="D63:E63"/>
    <mergeCell ref="F63:H63"/>
    <mergeCell ref="D248:E248"/>
    <mergeCell ref="G248:H248"/>
    <mergeCell ref="I248:K248"/>
    <mergeCell ref="J70:K70"/>
    <mergeCell ref="D75:E75"/>
    <mergeCell ref="F75:H75"/>
    <mergeCell ref="E76:F76"/>
    <mergeCell ref="B53:C58"/>
    <mergeCell ref="D53:E53"/>
    <mergeCell ref="F53:K53"/>
    <mergeCell ref="D54:E54"/>
    <mergeCell ref="D55:E55"/>
    <mergeCell ref="F55:K55"/>
    <mergeCell ref="D56:E56"/>
    <mergeCell ref="F56:K56"/>
    <mergeCell ref="D57:E57"/>
    <mergeCell ref="H57:K57"/>
    <mergeCell ref="B49:D49"/>
    <mergeCell ref="E49:F49"/>
    <mergeCell ref="I49:K49"/>
    <mergeCell ref="H45:I45"/>
    <mergeCell ref="E44:I44"/>
    <mergeCell ref="C41:D41"/>
    <mergeCell ref="E41:G41"/>
    <mergeCell ref="K45:M45"/>
    <mergeCell ref="B39:D39"/>
    <mergeCell ref="E39:H39"/>
    <mergeCell ref="I41:K41"/>
    <mergeCell ref="B43:D43"/>
    <mergeCell ref="E43:J43"/>
    <mergeCell ref="D32:E32"/>
    <mergeCell ref="F32:K32"/>
    <mergeCell ref="J34:K34"/>
    <mergeCell ref="B37:D37"/>
    <mergeCell ref="G37:H37"/>
    <mergeCell ref="D29:E29"/>
    <mergeCell ref="F29:K29"/>
    <mergeCell ref="D30:E30"/>
    <mergeCell ref="D31:E31"/>
    <mergeCell ref="F31:K31"/>
    <mergeCell ref="B14:C19"/>
    <mergeCell ref="D14:E14"/>
    <mergeCell ref="F14:K14"/>
    <mergeCell ref="D15:E15"/>
    <mergeCell ref="D16:E16"/>
    <mergeCell ref="F16:K16"/>
    <mergeCell ref="E77:F77"/>
    <mergeCell ref="H77:K77"/>
    <mergeCell ref="L248:M248"/>
    <mergeCell ref="D17:E17"/>
    <mergeCell ref="F17:K17"/>
    <mergeCell ref="D18:E18"/>
    <mergeCell ref="H18:K18"/>
    <mergeCell ref="J19:K19"/>
    <mergeCell ref="E23:L23"/>
    <mergeCell ref="B24:D24"/>
    <mergeCell ref="B249:E251"/>
    <mergeCell ref="G249:K251"/>
    <mergeCell ref="A1:D1"/>
    <mergeCell ref="G4:K4"/>
    <mergeCell ref="J1:M1"/>
    <mergeCell ref="H7:J7"/>
    <mergeCell ref="L2:M2"/>
    <mergeCell ref="J2:K2"/>
    <mergeCell ref="B12:C12"/>
    <mergeCell ref="B77:C77"/>
    <mergeCell ref="H12:K12"/>
    <mergeCell ref="E12:F12"/>
    <mergeCell ref="E11:F11"/>
    <mergeCell ref="F10:H10"/>
    <mergeCell ref="D10:E10"/>
    <mergeCell ref="E25:H25"/>
    <mergeCell ref="E27:G27"/>
    <mergeCell ref="B23:D23"/>
    <mergeCell ref="D33:E33"/>
    <mergeCell ref="H33:K33"/>
    <mergeCell ref="B25:D25"/>
    <mergeCell ref="E24:G24"/>
    <mergeCell ref="I25:K25"/>
    <mergeCell ref="J27:M27"/>
    <mergeCell ref="B29:C34"/>
  </mergeCells>
  <conditionalFormatting sqref="L248">
    <cfRule type="cellIs" priority="1" dxfId="2" operator="equal" stopIfTrue="1">
      <formula>""""""</formula>
    </cfRule>
  </conditionalFormatting>
  <conditionalFormatting sqref="L182">
    <cfRule type="expression" priority="2" dxfId="1" stopIfTrue="1">
      <formula>$G$182="Oui"</formula>
    </cfRule>
  </conditionalFormatting>
  <conditionalFormatting sqref="N10">
    <cfRule type="cellIs" priority="3" dxfId="3" operator="notEqual" stopIfTrue="1">
      <formula>""""""</formula>
    </cfRule>
  </conditionalFormatting>
  <conditionalFormatting sqref="C166:I168 O166:O168">
    <cfRule type="expression" priority="4" dxfId="1" stopIfTrue="1">
      <formula>$L$25="Coût complet"</formula>
    </cfRule>
  </conditionalFormatting>
  <conditionalFormatting sqref="O161">
    <cfRule type="expression" priority="5" dxfId="1" stopIfTrue="1">
      <formula>$L$25="Coût marginal"</formula>
    </cfRule>
  </conditionalFormatting>
  <conditionalFormatting sqref="C161:I161">
    <cfRule type="expression" priority="6" dxfId="1" stopIfTrue="1">
      <formula>$L$25="Coût marginal"</formula>
    </cfRule>
  </conditionalFormatting>
  <conditionalFormatting sqref="J27:M27">
    <cfRule type="expression" priority="7" dxfId="1" stopIfTrue="1">
      <formula>$E$27="Autre"</formula>
    </cfRule>
  </conditionalFormatting>
  <conditionalFormatting sqref="K166">
    <cfRule type="cellIs" priority="8" dxfId="4" operator="greaterThan" stopIfTrue="1">
      <formula>0.2</formula>
    </cfRule>
  </conditionalFormatting>
  <conditionalFormatting sqref="K167">
    <cfRule type="cellIs" priority="9" dxfId="4" operator="greaterThan" stopIfTrue="1">
      <formula>0.4</formula>
    </cfRule>
  </conditionalFormatting>
  <conditionalFormatting sqref="K168">
    <cfRule type="cellIs" priority="10" dxfId="4" operator="greaterThan" stopIfTrue="1">
      <formula>0.073</formula>
    </cfRule>
  </conditionalFormatting>
  <conditionalFormatting sqref="K161">
    <cfRule type="cellIs" priority="11" dxfId="4" operator="greaterThan" stopIfTrue="1">
      <formula>0.04</formula>
    </cfRule>
  </conditionalFormatting>
  <dataValidations count="13">
    <dataValidation type="list" allowBlank="1" showInputMessage="1" showErrorMessage="1" sqref="E209:E210">
      <formula1>#REF!</formula1>
    </dataValidation>
    <dataValidation type="list" allowBlank="1" showInputMessage="1" showErrorMessage="1" sqref="L211 J223 J221 J219 J217 F209:F210">
      <formula1>$O$181:$O$183</formula1>
    </dataValidation>
    <dataValidation type="list" allowBlank="1" showInputMessage="1" showErrorMessage="1" sqref="E37">
      <formula1>$U$2:$U$36</formula1>
    </dataValidation>
    <dataValidation type="list" allowBlank="1" showInputMessage="1" showErrorMessage="1" sqref="H8">
      <formula1>$K$109:$K$110</formula1>
    </dataValidation>
    <dataValidation type="list" allowBlank="1" showInputMessage="1" showErrorMessage="1" sqref="B75 F45 B10 B63">
      <formula1>$P$2:$P$3</formula1>
    </dataValidation>
    <dataValidation type="list" allowBlank="1" showInputMessage="1" showErrorMessage="1" sqref="J10">
      <formula1>$Q$2:$Q$10</formula1>
    </dataValidation>
    <dataValidation type="list" allowBlank="1" showInputMessage="1" showErrorMessage="1" sqref="C121:D123 C109:D115">
      <formula1>$P$109:$P$114</formula1>
    </dataValidation>
    <dataValidation type="list" allowBlank="1" showInputMessage="1" showErrorMessage="1" sqref="C97:C103">
      <formula1>$O$97:$O$102</formula1>
    </dataValidation>
    <dataValidation type="list" allowBlank="1" showInputMessage="1" showErrorMessage="1" sqref="H80 H73 H61">
      <formula1>#REF!</formula1>
    </dataValidation>
    <dataValidation type="list" allowBlank="1" showInputMessage="1" showErrorMessage="1" sqref="E25:H25">
      <formula1>$R$2:$R$9</formula1>
    </dataValidation>
    <dataValidation type="list" allowBlank="1" showInputMessage="1" showErrorMessage="1" sqref="E27:G27">
      <formula1>$R$14:$R$36</formula1>
    </dataValidation>
    <dataValidation type="list" allowBlank="1" showInputMessage="1" showErrorMessage="1" sqref="L25">
      <formula1>$O$2:$O$3</formula1>
    </dataValidation>
    <dataValidation type="list" allowBlank="1" showInputMessage="1" showErrorMessage="1" sqref="G182">
      <formula1>$O$182:$O$183</formula1>
    </dataValidation>
  </dataValidations>
  <printOptions horizontalCentered="1"/>
  <pageMargins left="0.2" right="0.22" top="0.26" bottom="0.31" header="0.18" footer="0.15748031496062992"/>
  <pageSetup fitToHeight="0" fitToWidth="1" horizontalDpi="600" verticalDpi="600" orientation="portrait" paperSize="9" scale="70" r:id="rId3"/>
  <headerFooter alignWithMargins="0">
    <oddFooter>&amp;L&amp;8Emergence-TEC 2009&amp;R&amp;A&amp;P/&amp;N</oddFooter>
  </headerFooter>
  <rowBreaks count="1" manualBreakCount="1">
    <brk id="17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TecSan</dc:creator>
  <cp:keywords/>
  <dc:description/>
  <cp:lastModifiedBy>rp098453</cp:lastModifiedBy>
  <cp:lastPrinted>2008-12-05T10:37:33Z</cp:lastPrinted>
  <dcterms:created xsi:type="dcterms:W3CDTF">2005-09-22T12:43:51Z</dcterms:created>
  <dcterms:modified xsi:type="dcterms:W3CDTF">2008-12-16T10:44:09Z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